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010" tabRatio="925" activeTab="0"/>
  </bookViews>
  <sheets>
    <sheet name="Introductory sub-table (I)(a)" sheetId="1" r:id="rId1"/>
    <sheet name="Table (I)(a)" sheetId="2" r:id="rId2"/>
    <sheet name="Notes" sheetId="3" r:id="rId3"/>
    <sheet name="Promoter &amp; Promoter Group(I)(b)" sheetId="4" r:id="rId4"/>
    <sheet name="Public (I)(c)(i)" sheetId="5" r:id="rId5"/>
    <sheet name="Public (I)(c)(ii)" sheetId="6" r:id="rId6"/>
    <sheet name="locked-in shares (I)(d)" sheetId="7" r:id="rId7"/>
    <sheet name="DRDetails (II)(a)" sheetId="8" r:id="rId8"/>
    <sheet name="DRHolding (II)(b)" sheetId="9" r:id="rId9"/>
  </sheets>
  <definedNames/>
  <calcPr fullCalcOnLoad="1"/>
</workbook>
</file>

<file path=xl/sharedStrings.xml><?xml version="1.0" encoding="utf-8"?>
<sst xmlns="http://schemas.openxmlformats.org/spreadsheetml/2006/main" count="236" uniqueCount="184">
  <si>
    <t xml:space="preserve"> Introductory sub-table (I)(a)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</si>
  <si>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</si>
  <si>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</si>
  <si>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</si>
  <si>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</si>
  <si>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</si>
  <si>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</si>
  <si>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</si>
  <si>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</si>
  <si>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</si>
  <si>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</si>
  <si>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</si>
  <si>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</si>
  <si>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</si>
  <si>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</si>
  <si>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</si>
  <si>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</si>
  <si>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</si>
  <si>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</si>
  <si>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</si>
  <si>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</si>
  <si>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</si>
  <si>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</si>
  <si>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</si>
  <si>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</si>
  <si>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</si>
  <si>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</si>
  <si>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</si>
  <si>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</si>
  <si>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</si>
  <si>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</si>
  <si>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</si>
  <si>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</si>
  <si>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</si>
  <si>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</si>
  <si>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</si>
  <si>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</si>
  <si>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</si>
  <si>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</si>
  <si>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</si>
  <si>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</si>
  <si>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</si>
  <si>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</si>
  <si>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</si>
  <si>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</si>
  <si>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</si>
  <si>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</si>
  <si>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</si>
  <si>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</si>
  <si>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</si>
  <si>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</si>
  <si>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</si>
  <si>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</si>
  <si>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</si>
  <si>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</si>
  <si>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</si>
  <si>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</si>
  <si>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</si>
  <si>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</si>
  <si>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</si>
  <si>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</si>
  <si>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</si>
  <si>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</si>
  <si>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</si>
  <si>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</si>
  <si>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</si>
  <si>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</si>
  <si>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</si>
  <si>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</si>
  <si>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</si>
  <si>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</si>
  <si>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</si>
  <si>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</si>
  <si>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</si>
  <si>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</si>
  <si>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</si>
  <si>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</si>
  <si>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</si>
  <si>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</si>
  <si>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</si>
  <si>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</si>
  <si>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</si>
  <si>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</si>
  <si>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</si>
  <si>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</si>
  <si>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</si>
  <si>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</si>
  <si>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</si>
  <si>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</si>
  <si>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</si>
  <si>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</si>
  <si>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</si>
  <si>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</si>
  <si>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</si>
  <si>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</si>
  <si>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>(d-ii)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</si>
  <si>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</si>
  <si>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</si>
  <si>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</si>
  <si>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</si>
  <si>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</si>
  <si>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</si>
  <si>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</si>
  <si>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</si>
  <si>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GRAND TOTAL (A)+(B)+(C)</t>
  </si>
  <si>
    <t>Sr.No</t>
  </si>
  <si>
    <t>Notes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</si>
  <si>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</si>
  <si>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</si>
  <si>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</si>
  <si>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</si>
  <si>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</si>
  <si>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</si>
  <si>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</si>
  <si>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</si>
  <si>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</si>
  <si>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</si>
  <si>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</si>
  <si>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</si>
  <si>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</si>
  <si>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</si>
  <si>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</si>
  <si>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</si>
  <si>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</si>
  <si>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</si>
  <si>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</si>
  <si>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</si>
  <si>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</si>
  <si>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</si>
  <si>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</si>
  <si>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</si>
  <si>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</si>
  <si>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</si>
  <si>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</si>
  <si>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</si>
  <si>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</si>
  <si>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</si>
  <si>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</si>
  <si>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</si>
  <si>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</si>
  <si>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</si>
  <si>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</si>
  <si>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</si>
  <si>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</si>
  <si>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</si>
  <si>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</si>
  <si>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</si>
  <si>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</si>
  <si>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</si>
  <si>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</si>
  <si>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</si>
  <si>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</si>
  <si>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</si>
  <si>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</si>
  <si>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</si>
  <si>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</si>
  <si>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</si>
  <si>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</si>
  <si>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</si>
  <si>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</si>
  <si>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</si>
  <si>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</si>
  <si>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</si>
  <si>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Total shares (including
underlying shares assuming full conversion of warrants and convertible securities) as a
% of diluted share capital</t>
  </si>
  <si>
    <t>Name of the Company: BLISS GVS PHARMA LIMITED</t>
  </si>
  <si>
    <t>Scrip Code 506197 , Name of the scrip : BLISSGVS, class of security: Equity</t>
  </si>
  <si>
    <t>Clearing Members</t>
  </si>
  <si>
    <t>NRI / OCBs</t>
  </si>
  <si>
    <t>ANTARA GAUTAM ASHRA</t>
  </si>
  <si>
    <t>GAUTAM RASIKLAL ASHRA</t>
  </si>
  <si>
    <t>MAMTA GAUTAM ASHRA</t>
  </si>
  <si>
    <t>MANGESH GHANASHYAM WAGLE</t>
  </si>
  <si>
    <t>MANGESH GHANASHYAM WAGLE - HUF</t>
  </si>
  <si>
    <t>SHIBROOR NARASIMHA KAMATH</t>
  </si>
  <si>
    <t>SHRUTI N KAMATH</t>
  </si>
  <si>
    <t>VIBHA N KAMATH</t>
  </si>
  <si>
    <t>PRABHAVATI  RASIKLAL ASHRA</t>
  </si>
  <si>
    <t>GENTEEL TRADING CO PVT LTD</t>
  </si>
  <si>
    <t>KANJI FOREX PVT LTD</t>
  </si>
  <si>
    <t>KANJI PITAMBER FOREX PVT LTD</t>
  </si>
  <si>
    <t>NIRAV COMMERCIALS LTD.</t>
  </si>
  <si>
    <t>WINEVER INVESTMENT CONSULTANTS PVT LTD</t>
  </si>
  <si>
    <t>Promoter / Promoter Group / Public</t>
  </si>
  <si>
    <t>Quarter ended: December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</si>
</sst>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33" borderId="15" xfId="0" applyFont="1" applyFill="1" applyBorder="1" applyAlignment="1" applyProtection="1">
      <alignment vertical="top" wrapText="1"/>
      <protection/>
    </xf>
    <xf numFmtId="2" fontId="5" fillId="33" borderId="15" xfId="0" applyNumberFormat="1" applyFont="1" applyFill="1" applyBorder="1" applyAlignment="1" applyProtection="1">
      <alignment horizontal="center" vertical="top" wrapText="1"/>
      <protection/>
    </xf>
    <xf numFmtId="1" fontId="5" fillId="33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 horizontal="center"/>
      <protection/>
    </xf>
    <xf numFmtId="1" fontId="9" fillId="0" borderId="15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 vertical="top" wrapText="1"/>
      <protection/>
    </xf>
    <xf numFmtId="0" fontId="10" fillId="33" borderId="15" xfId="0" applyFont="1" applyFill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5" xfId="0" applyFont="1" applyFill="1" applyBorder="1" applyAlignment="1" applyProtection="1">
      <alignment vertical="top" wrapText="1"/>
      <protection locked="0"/>
    </xf>
    <xf numFmtId="1" fontId="11" fillId="0" borderId="15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9" fillId="33" borderId="15" xfId="0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 horizontal="center" vertical="top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2" fontId="11" fillId="0" borderId="15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1" fontId="4" fillId="0" borderId="15" xfId="0" applyNumberFormat="1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 horizontal="left" vertical="top"/>
      <protection/>
    </xf>
    <xf numFmtId="0" fontId="17" fillId="0" borderId="15" xfId="0" applyFont="1" applyBorder="1" applyAlignment="1" applyProtection="1">
      <alignment horizontal="left" vertical="top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0" fontId="12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vertical="justify"/>
      <protection/>
    </xf>
    <xf numFmtId="1" fontId="15" fillId="0" borderId="15" xfId="0" applyNumberFormat="1" applyFont="1" applyBorder="1" applyAlignment="1" applyProtection="1">
      <alignment horizontal="center" vertical="top" wrapText="1"/>
      <protection/>
    </xf>
    <xf numFmtId="2" fontId="15" fillId="0" borderId="15" xfId="0" applyNumberFormat="1" applyFont="1" applyBorder="1" applyAlignment="1" applyProtection="1">
      <alignment horizontal="center" vertical="top" wrapText="1"/>
      <protection/>
    </xf>
    <xf numFmtId="0" fontId="19" fillId="0" borderId="15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top"/>
      <protection/>
    </xf>
    <xf numFmtId="2" fontId="12" fillId="0" borderId="15" xfId="0" applyNumberFormat="1" applyFont="1" applyBorder="1" applyAlignment="1" applyProtection="1">
      <alignment horizontal="center" vertical="top"/>
      <protection/>
    </xf>
    <xf numFmtId="1" fontId="12" fillId="0" borderId="15" xfId="0" applyNumberFormat="1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15" xfId="0" applyFont="1" applyBorder="1" applyAlignment="1" applyProtection="1">
      <alignment horizontal="center" vertical="top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 vertical="top"/>
      <protection locked="0"/>
    </xf>
    <xf numFmtId="2" fontId="15" fillId="0" borderId="15" xfId="0" applyNumberFormat="1" applyFont="1" applyBorder="1" applyAlignment="1" applyProtection="1">
      <alignment horizontal="center" vertical="top"/>
      <protection/>
    </xf>
    <xf numFmtId="1" fontId="15" fillId="0" borderId="15" xfId="0" applyNumberFormat="1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 vertical="top" wrapText="1"/>
      <protection/>
    </xf>
    <xf numFmtId="2" fontId="12" fillId="0" borderId="15" xfId="0" applyNumberFormat="1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2" fontId="15" fillId="0" borderId="15" xfId="0" applyNumberFormat="1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 vertical="top"/>
      <protection/>
    </xf>
    <xf numFmtId="0" fontId="15" fillId="0" borderId="17" xfId="0" applyFont="1" applyBorder="1" applyAlignment="1" applyProtection="1">
      <alignment vertical="top"/>
      <protection/>
    </xf>
    <xf numFmtId="0" fontId="15" fillId="0" borderId="17" xfId="0" applyFont="1" applyBorder="1" applyAlignment="1" applyProtection="1">
      <alignment vertical="top" wrapText="1"/>
      <protection/>
    </xf>
    <xf numFmtId="0" fontId="15" fillId="0" borderId="18" xfId="0" applyFont="1" applyBorder="1" applyAlignment="1" applyProtection="1">
      <alignment horizontal="center" vertical="top"/>
      <protection/>
    </xf>
    <xf numFmtId="0" fontId="15" fillId="0" borderId="14" xfId="0" applyFont="1" applyBorder="1" applyAlignment="1" applyProtection="1">
      <alignment vertical="top" wrapText="1"/>
      <protection/>
    </xf>
    <xf numFmtId="0" fontId="15" fillId="0" borderId="19" xfId="0" applyFont="1" applyBorder="1" applyAlignment="1" applyProtection="1">
      <alignment horizontal="center" vertical="top"/>
      <protection/>
    </xf>
    <xf numFmtId="0" fontId="15" fillId="0" borderId="20" xfId="0" applyFont="1" applyBorder="1" applyAlignment="1" applyProtection="1">
      <alignment vertical="top"/>
      <protection/>
    </xf>
    <xf numFmtId="0" fontId="16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15" xfId="0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1" fontId="7" fillId="33" borderId="15" xfId="0" applyNumberFormat="1" applyFont="1" applyFill="1" applyBorder="1" applyAlignment="1" applyProtection="1">
      <alignment horizontal="center" vertical="top" wrapText="1"/>
      <protection/>
    </xf>
    <xf numFmtId="1" fontId="15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4" fillId="0" borderId="15" xfId="0" applyFont="1" applyBorder="1" applyAlignment="1" applyProtection="1">
      <alignment horizontal="left" vertical="top"/>
      <protection/>
    </xf>
    <xf numFmtId="0" fontId="12" fillId="0" borderId="15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20" fillId="0" borderId="15" xfId="0" applyFont="1" applyBorder="1" applyAlignment="1" applyProtection="1">
      <alignment/>
      <protection/>
    </xf>
    <xf numFmtId="1" fontId="0" fillId="0" borderId="0" xfId="0" applyNumberFormat="1" applyAlignment="1">
      <alignment/>
    </xf>
    <xf numFmtId="1" fontId="17" fillId="0" borderId="15" xfId="0" applyNumberFormat="1" applyFont="1" applyBorder="1" applyAlignment="1" applyProtection="1">
      <alignment horizontal="center" vertical="top" wrapText="1"/>
      <protection/>
    </xf>
    <xf numFmtId="1" fontId="12" fillId="0" borderId="15" xfId="0" applyNumberFormat="1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center"/>
      <protection/>
    </xf>
    <xf numFmtId="2" fontId="4" fillId="0" borderId="29" xfId="0" applyNumberFormat="1" applyFont="1" applyBorder="1" applyAlignment="1" applyProtection="1">
      <alignment horizontal="center"/>
      <protection/>
    </xf>
    <xf numFmtId="2" fontId="4" fillId="0" borderId="20" xfId="0" applyNumberFormat="1" applyFont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vertical="top"/>
      <protection/>
    </xf>
    <xf numFmtId="0" fontId="15" fillId="0" borderId="30" xfId="0" applyFont="1" applyBorder="1" applyAlignment="1" applyProtection="1">
      <alignment horizontal="center" vertical="justify"/>
      <protection/>
    </xf>
    <xf numFmtId="0" fontId="15" fillId="0" borderId="31" xfId="0" applyFont="1" applyBorder="1" applyAlignment="1" applyProtection="1">
      <alignment horizontal="center" vertical="justify"/>
      <protection/>
    </xf>
    <xf numFmtId="0" fontId="15" fillId="0" borderId="15" xfId="0" applyFont="1" applyBorder="1" applyAlignment="1" applyProtection="1">
      <alignment horizontal="center" vertical="justify"/>
      <protection/>
    </xf>
    <xf numFmtId="0" fontId="15" fillId="0" borderId="30" xfId="0" applyFont="1" applyBorder="1" applyAlignment="1" applyProtection="1">
      <alignment horizontal="center" vertical="top" wrapText="1"/>
      <protection/>
    </xf>
    <xf numFmtId="0" fontId="15" fillId="0" borderId="31" xfId="0" applyFont="1" applyBorder="1" applyAlignment="1" applyProtection="1">
      <alignment horizontal="center" vertical="top" wrapText="1"/>
      <protection/>
    </xf>
    <xf numFmtId="1" fontId="15" fillId="0" borderId="15" xfId="0" applyNumberFormat="1" applyFont="1" applyBorder="1" applyAlignment="1" applyProtection="1">
      <alignment horizontal="center" vertical="top" wrapText="1"/>
      <protection/>
    </xf>
    <xf numFmtId="2" fontId="15" fillId="0" borderId="30" xfId="0" applyNumberFormat="1" applyFont="1" applyBorder="1" applyAlignment="1" applyProtection="1">
      <alignment horizontal="center" vertical="top" wrapText="1"/>
      <protection/>
    </xf>
    <xf numFmtId="2" fontId="15" fillId="0" borderId="31" xfId="0" applyNumberFormat="1" applyFont="1" applyBorder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5" sqref="A5:D5"/>
    </sheetView>
  </sheetViews>
  <sheetFormatPr defaultColWidth="0" defaultRowHeight="15"/>
  <cols>
    <col min="1" max="1" width="31.140625" style="0" customWidth="1"/>
    <col min="2" max="2" width="27.140625" style="0" bestFit="1" customWidth="1"/>
    <col min="3" max="3" width="27.421875" style="0" bestFit="1" customWidth="1"/>
    <col min="4" max="4" width="32.28125" style="0" bestFit="1" customWidth="1"/>
    <col min="5" max="16384" width="0" style="0" hidden="1" customWidth="1"/>
  </cols>
  <sheetData>
    <row r="1" spans="2:3" ht="15">
      <c r="B1" s="104" t="s">
        <v>0</v>
      </c>
      <c r="C1" s="104"/>
    </row>
    <row r="2" ht="15.75" thickBot="1"/>
    <row r="3" spans="1:4" ht="15">
      <c r="A3" s="105" t="s">
        <v>164</v>
      </c>
      <c r="B3" s="106"/>
      <c r="C3" s="106"/>
      <c r="D3" s="107"/>
    </row>
    <row r="4" spans="1:4" ht="15">
      <c r="A4" s="108" t="s">
        <v>165</v>
      </c>
      <c r="B4" s="109"/>
      <c r="C4" s="109"/>
      <c r="D4" s="110"/>
    </row>
    <row r="5" spans="1:4" ht="15.75" thickBot="1">
      <c r="A5" s="111" t="s">
        <v>183</v>
      </c>
      <c r="B5" s="112"/>
      <c r="C5" s="112"/>
      <c r="D5" s="113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 ht="15">
      <c r="A8" s="1"/>
      <c r="B8" s="2"/>
      <c r="C8" s="2"/>
      <c r="D8" s="3"/>
    </row>
    <row r="9" spans="1:4" ht="30">
      <c r="A9" s="7" t="s">
        <v>5</v>
      </c>
      <c r="B9" s="86">
        <v>0</v>
      </c>
      <c r="C9" s="86">
        <v>0</v>
      </c>
      <c r="D9" s="86">
        <v>0</v>
      </c>
    </row>
    <row r="10" spans="1:4" ht="15">
      <c r="A10" s="8" t="s">
        <v>6</v>
      </c>
      <c r="B10" s="86">
        <v>0</v>
      </c>
      <c r="C10" s="86">
        <v>0</v>
      </c>
      <c r="D10" s="86">
        <v>0</v>
      </c>
    </row>
    <row r="11" spans="1:4" ht="15">
      <c r="A11" s="8"/>
      <c r="B11" s="86"/>
      <c r="C11" s="86"/>
      <c r="D11" s="86"/>
    </row>
    <row r="12" spans="1:4" s="10" customFormat="1" ht="15">
      <c r="A12" s="9" t="s">
        <v>7</v>
      </c>
      <c r="B12" s="87">
        <f>SUM(B9:B10)</f>
        <v>0</v>
      </c>
      <c r="C12" s="86">
        <v>0</v>
      </c>
      <c r="D12" s="86">
        <v>0</v>
      </c>
    </row>
    <row r="13" spans="1:4" ht="15.75" thickBot="1">
      <c r="A13" s="1"/>
      <c r="B13" s="2"/>
      <c r="C13" s="2"/>
      <c r="D13" s="3"/>
    </row>
    <row r="14" spans="1:4" ht="52.5" thickBot="1">
      <c r="A14" s="11" t="s">
        <v>8</v>
      </c>
      <c r="B14" s="5" t="s">
        <v>9</v>
      </c>
      <c r="C14" s="5" t="s">
        <v>10</v>
      </c>
      <c r="D14" s="6" t="s">
        <v>11</v>
      </c>
    </row>
    <row r="15" spans="1:4" ht="15">
      <c r="A15" s="1"/>
      <c r="B15" s="2"/>
      <c r="C15" s="2"/>
      <c r="D15" s="3"/>
    </row>
    <row r="16" spans="1:4" ht="30">
      <c r="A16" s="7" t="s">
        <v>12</v>
      </c>
      <c r="B16" s="86">
        <v>0</v>
      </c>
      <c r="C16" s="86">
        <v>0</v>
      </c>
      <c r="D16" s="86">
        <v>0</v>
      </c>
    </row>
    <row r="17" spans="1:4" ht="15">
      <c r="A17" s="8" t="s">
        <v>13</v>
      </c>
      <c r="B17" s="86">
        <v>0</v>
      </c>
      <c r="C17" s="86">
        <v>0</v>
      </c>
      <c r="D17" s="86">
        <v>0</v>
      </c>
    </row>
    <row r="18" spans="1:4" ht="15">
      <c r="A18" s="8"/>
      <c r="B18" s="86"/>
      <c r="C18" s="86"/>
      <c r="D18" s="86"/>
    </row>
    <row r="19" spans="1:4" s="10" customFormat="1" ht="15">
      <c r="A19" s="9" t="s">
        <v>7</v>
      </c>
      <c r="B19" s="87">
        <f>SUM(B16:B17)</f>
        <v>0</v>
      </c>
      <c r="C19" s="86">
        <v>0</v>
      </c>
      <c r="D19" s="86"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 ht="15">
      <c r="A22" s="1"/>
      <c r="B22" s="2"/>
      <c r="C22" s="2"/>
      <c r="D22" s="3"/>
    </row>
    <row r="23" spans="1:4" ht="30">
      <c r="A23" s="7" t="s">
        <v>18</v>
      </c>
      <c r="B23" s="86">
        <v>0</v>
      </c>
      <c r="C23" s="86">
        <v>0</v>
      </c>
      <c r="D23" s="86">
        <v>0</v>
      </c>
    </row>
    <row r="24" spans="1:4" ht="15">
      <c r="A24" s="8" t="s">
        <v>13</v>
      </c>
      <c r="B24" s="86">
        <v>0</v>
      </c>
      <c r="C24" s="86">
        <v>0</v>
      </c>
      <c r="D24" s="86">
        <v>0</v>
      </c>
    </row>
    <row r="25" spans="1:4" ht="15">
      <c r="A25" s="8"/>
      <c r="B25" s="86"/>
      <c r="C25" s="86"/>
      <c r="D25" s="86"/>
    </row>
    <row r="26" spans="1:4" s="10" customFormat="1" ht="15">
      <c r="A26" s="9" t="s">
        <v>7</v>
      </c>
      <c r="B26" s="87">
        <f>SUM(B23:B24)</f>
        <v>0</v>
      </c>
      <c r="C26" s="86">
        <v>0</v>
      </c>
      <c r="D26" s="86">
        <v>0</v>
      </c>
    </row>
    <row r="27" spans="1:4" ht="15.75" thickBot="1">
      <c r="A27" s="1"/>
      <c r="B27" s="2"/>
      <c r="C27" s="2"/>
      <c r="D27" s="3"/>
    </row>
    <row r="28" spans="1:4" ht="52.5" thickBot="1">
      <c r="A28" s="11" t="s">
        <v>19</v>
      </c>
      <c r="B28" s="85">
        <f>+'Table (I)(a)'!$D$69+B19+B26</f>
        <v>103146672</v>
      </c>
      <c r="C28" s="12"/>
      <c r="D28" s="13"/>
    </row>
  </sheetData>
  <sheetProtection/>
  <mergeCells count="4">
    <mergeCell ref="B1:C1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51">
      <selection activeCell="E67" sqref="E67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12.140625" style="0" customWidth="1"/>
    <col min="4" max="4" width="12.57421875" style="0" customWidth="1"/>
    <col min="5" max="5" width="15.00390625" style="0" customWidth="1"/>
    <col min="6" max="6" width="12.57421875" style="0" customWidth="1"/>
    <col min="7" max="7" width="12.8515625" style="0" customWidth="1"/>
    <col min="8" max="8" width="14.00390625" style="0" customWidth="1"/>
    <col min="9" max="9" width="16.57421875" style="0" customWidth="1"/>
  </cols>
  <sheetData>
    <row r="1" spans="1:9" ht="18.75">
      <c r="A1" s="114" t="s">
        <v>20</v>
      </c>
      <c r="B1" s="115"/>
      <c r="C1" s="115"/>
      <c r="D1" s="115"/>
      <c r="E1" s="115"/>
      <c r="F1" s="115"/>
      <c r="G1" s="115"/>
      <c r="H1" s="115"/>
      <c r="I1" s="116"/>
    </row>
    <row r="2" spans="1:9" ht="18.75">
      <c r="A2" s="117"/>
      <c r="B2" s="118"/>
      <c r="C2" s="119"/>
      <c r="D2" s="114" t="s">
        <v>21</v>
      </c>
      <c r="E2" s="116"/>
      <c r="F2" s="120"/>
      <c r="G2" s="121"/>
      <c r="H2" s="121"/>
      <c r="I2" s="122"/>
    </row>
    <row r="3" spans="1:9" ht="63">
      <c r="A3" s="14" t="s">
        <v>22</v>
      </c>
      <c r="B3" s="14" t="s">
        <v>23</v>
      </c>
      <c r="C3" s="14" t="s">
        <v>24</v>
      </c>
      <c r="D3" s="14" t="s">
        <v>25</v>
      </c>
      <c r="E3" s="14" t="s">
        <v>26</v>
      </c>
      <c r="F3" s="123" t="s">
        <v>27</v>
      </c>
      <c r="G3" s="124"/>
      <c r="H3" s="123" t="s">
        <v>28</v>
      </c>
      <c r="I3" s="124"/>
    </row>
    <row r="4" spans="1:9" ht="50.25">
      <c r="A4" s="14"/>
      <c r="B4" s="14"/>
      <c r="C4" s="14"/>
      <c r="D4" s="14"/>
      <c r="E4" s="14"/>
      <c r="F4" s="15" t="s">
        <v>29</v>
      </c>
      <c r="G4" s="15" t="s">
        <v>30</v>
      </c>
      <c r="H4" s="16" t="s">
        <v>31</v>
      </c>
      <c r="I4" s="15" t="s">
        <v>32</v>
      </c>
    </row>
    <row r="5" spans="1:9" ht="15">
      <c r="A5" s="17" t="s">
        <v>33</v>
      </c>
      <c r="B5" s="17" t="s">
        <v>34</v>
      </c>
      <c r="C5" s="17" t="s">
        <v>35</v>
      </c>
      <c r="D5" s="17" t="s">
        <v>36</v>
      </c>
      <c r="E5" s="17" t="s">
        <v>37</v>
      </c>
      <c r="F5" s="18" t="s">
        <v>38</v>
      </c>
      <c r="G5" s="18" t="s">
        <v>39</v>
      </c>
      <c r="H5" s="19" t="s">
        <v>40</v>
      </c>
      <c r="I5" s="18" t="s">
        <v>41</v>
      </c>
    </row>
    <row r="6" spans="1:9" ht="16.5">
      <c r="A6" s="20" t="s">
        <v>42</v>
      </c>
      <c r="B6" s="21" t="s">
        <v>43</v>
      </c>
      <c r="C6" s="22"/>
      <c r="D6" s="23"/>
      <c r="E6" s="23"/>
      <c r="F6" s="24"/>
      <c r="G6" s="24"/>
      <c r="H6" s="25"/>
      <c r="I6" s="26"/>
    </row>
    <row r="7" spans="1:9" ht="15">
      <c r="A7" s="20">
        <v>1</v>
      </c>
      <c r="B7" s="21" t="s">
        <v>44</v>
      </c>
      <c r="C7" s="22"/>
      <c r="D7" s="23"/>
      <c r="E7" s="23"/>
      <c r="F7" s="24"/>
      <c r="G7" s="24"/>
      <c r="H7" s="25"/>
      <c r="I7" s="26"/>
    </row>
    <row r="8" spans="1:9" ht="15">
      <c r="A8" s="27" t="s">
        <v>45</v>
      </c>
      <c r="B8" s="28" t="s">
        <v>46</v>
      </c>
      <c r="C8" s="29">
        <v>9</v>
      </c>
      <c r="D8" s="29">
        <v>64836246</v>
      </c>
      <c r="E8" s="29">
        <v>64836246</v>
      </c>
      <c r="F8" s="24">
        <f aca="true" t="shared" si="0" ref="F8:F14">((D8*100)/$D$62)</f>
        <v>62.85830142925018</v>
      </c>
      <c r="G8" s="24">
        <f aca="true" t="shared" si="1" ref="G8:G14">((D8*100)/$D$69)</f>
        <v>62.85830142925018</v>
      </c>
      <c r="H8" s="25"/>
      <c r="I8" s="26">
        <f>((H8*100)/D8)</f>
        <v>0</v>
      </c>
    </row>
    <row r="9" spans="1:9" ht="15">
      <c r="A9" s="27" t="s">
        <v>47</v>
      </c>
      <c r="B9" s="28" t="s">
        <v>48</v>
      </c>
      <c r="C9" s="29"/>
      <c r="D9" s="29"/>
      <c r="E9" s="29"/>
      <c r="F9" s="24">
        <f t="shared" si="0"/>
        <v>0</v>
      </c>
      <c r="G9" s="24">
        <f t="shared" si="1"/>
        <v>0</v>
      </c>
      <c r="H9" s="25"/>
      <c r="I9" s="26">
        <v>0</v>
      </c>
    </row>
    <row r="10" spans="1:9" ht="15">
      <c r="A10" s="27" t="s">
        <v>49</v>
      </c>
      <c r="B10" s="28" t="s">
        <v>50</v>
      </c>
      <c r="C10" s="29">
        <v>3</v>
      </c>
      <c r="D10" s="29">
        <v>2122584</v>
      </c>
      <c r="E10" s="29">
        <v>2122584</v>
      </c>
      <c r="F10" s="24">
        <f t="shared" si="0"/>
        <v>2.057830813969451</v>
      </c>
      <c r="G10" s="24">
        <f t="shared" si="1"/>
        <v>2.057830813969451</v>
      </c>
      <c r="H10" s="25"/>
      <c r="I10" s="26">
        <f>((H10*100)/D10)</f>
        <v>0</v>
      </c>
    </row>
    <row r="11" spans="1:9" ht="15">
      <c r="A11" s="27" t="s">
        <v>51</v>
      </c>
      <c r="B11" s="28" t="s">
        <v>52</v>
      </c>
      <c r="C11" s="29"/>
      <c r="D11" s="29"/>
      <c r="E11" s="29"/>
      <c r="F11" s="24">
        <f t="shared" si="0"/>
        <v>0</v>
      </c>
      <c r="G11" s="24">
        <f t="shared" si="1"/>
        <v>0</v>
      </c>
      <c r="H11" s="25"/>
      <c r="I11" s="26">
        <v>0</v>
      </c>
    </row>
    <row r="12" spans="1:9" ht="15">
      <c r="A12" s="27" t="s">
        <v>53</v>
      </c>
      <c r="B12" s="28" t="s">
        <v>54</v>
      </c>
      <c r="C12" s="23"/>
      <c r="D12" s="23"/>
      <c r="E12" s="23"/>
      <c r="F12" s="24">
        <f t="shared" si="0"/>
        <v>0</v>
      </c>
      <c r="G12" s="24">
        <f t="shared" si="1"/>
        <v>0</v>
      </c>
      <c r="H12" s="25"/>
      <c r="I12" s="26">
        <v>0</v>
      </c>
    </row>
    <row r="13" spans="1:9" ht="15">
      <c r="A13" s="30" t="s">
        <v>55</v>
      </c>
      <c r="B13" s="31"/>
      <c r="C13" s="29"/>
      <c r="D13" s="29"/>
      <c r="E13" s="29"/>
      <c r="F13" s="24">
        <f t="shared" si="0"/>
        <v>0</v>
      </c>
      <c r="G13" s="24">
        <f t="shared" si="1"/>
        <v>0</v>
      </c>
      <c r="H13" s="25"/>
      <c r="I13" s="26">
        <v>0</v>
      </c>
    </row>
    <row r="14" spans="1:9" ht="15">
      <c r="A14" s="30" t="s">
        <v>56</v>
      </c>
      <c r="B14" s="31"/>
      <c r="C14" s="29"/>
      <c r="D14" s="29"/>
      <c r="E14" s="29"/>
      <c r="F14" s="24">
        <f t="shared" si="0"/>
        <v>0</v>
      </c>
      <c r="G14" s="24">
        <f t="shared" si="1"/>
        <v>0</v>
      </c>
      <c r="H14" s="25"/>
      <c r="I14" s="26">
        <v>0</v>
      </c>
    </row>
    <row r="15" spans="1:9" ht="15">
      <c r="A15" s="30"/>
      <c r="B15" s="31"/>
      <c r="C15" s="29"/>
      <c r="D15" s="29"/>
      <c r="E15" s="29"/>
      <c r="F15" s="24"/>
      <c r="G15" s="24"/>
      <c r="H15" s="25"/>
      <c r="I15" s="26"/>
    </row>
    <row r="16" spans="1:9" ht="15">
      <c r="A16" s="27"/>
      <c r="B16" s="28"/>
      <c r="C16" s="23"/>
      <c r="D16" s="23"/>
      <c r="E16" s="23"/>
      <c r="F16" s="24"/>
      <c r="G16" s="24"/>
      <c r="H16" s="25"/>
      <c r="I16" s="26"/>
    </row>
    <row r="17" spans="1:9" ht="15">
      <c r="A17" s="20"/>
      <c r="B17" s="21" t="s">
        <v>57</v>
      </c>
      <c r="C17" s="88">
        <f>SUM(C8:C14)</f>
        <v>12</v>
      </c>
      <c r="D17" s="88">
        <f>SUM(D8:D14)</f>
        <v>66958830</v>
      </c>
      <c r="E17" s="88">
        <f>SUM(E8:E14)</f>
        <v>66958830</v>
      </c>
      <c r="F17" s="24">
        <f>((D17*100)/$D$62)</f>
        <v>64.91613224321964</v>
      </c>
      <c r="G17" s="24">
        <f>((D17*100)/$D$69)</f>
        <v>64.91613224321964</v>
      </c>
      <c r="H17" s="32">
        <f>SUM(H8:H14)</f>
        <v>0</v>
      </c>
      <c r="I17" s="26">
        <f>((H17*100)/D17)</f>
        <v>0</v>
      </c>
    </row>
    <row r="18" spans="1:9" ht="15">
      <c r="A18" s="20"/>
      <c r="B18" s="28"/>
      <c r="C18" s="23"/>
      <c r="D18" s="23"/>
      <c r="E18" s="23"/>
      <c r="F18" s="24"/>
      <c r="G18" s="24"/>
      <c r="H18" s="25"/>
      <c r="I18" s="26"/>
    </row>
    <row r="19" spans="1:9" ht="15">
      <c r="A19" s="20">
        <v>2</v>
      </c>
      <c r="B19" s="21" t="s">
        <v>58</v>
      </c>
      <c r="C19" s="23"/>
      <c r="D19" s="23"/>
      <c r="E19" s="23"/>
      <c r="F19" s="24"/>
      <c r="G19" s="24"/>
      <c r="H19" s="25"/>
      <c r="I19" s="26"/>
    </row>
    <row r="20" spans="1:9" ht="30">
      <c r="A20" s="27" t="s">
        <v>59</v>
      </c>
      <c r="B20" s="28" t="s">
        <v>60</v>
      </c>
      <c r="C20" s="29"/>
      <c r="D20" s="29"/>
      <c r="E20" s="29"/>
      <c r="F20" s="24">
        <f aca="true" t="shared" si="2" ref="F20:F25">((D20*100)/$D$62)</f>
        <v>0</v>
      </c>
      <c r="G20" s="24">
        <f aca="true" t="shared" si="3" ref="G20:G25">((D20*100)/$D$69)</f>
        <v>0</v>
      </c>
      <c r="H20" s="25"/>
      <c r="I20" s="26">
        <v>0</v>
      </c>
    </row>
    <row r="21" spans="1:9" ht="15">
      <c r="A21" s="27" t="s">
        <v>61</v>
      </c>
      <c r="B21" s="28" t="s">
        <v>50</v>
      </c>
      <c r="C21" s="29"/>
      <c r="D21" s="29"/>
      <c r="E21" s="29"/>
      <c r="F21" s="24">
        <f t="shared" si="2"/>
        <v>0</v>
      </c>
      <c r="G21" s="24">
        <f t="shared" si="3"/>
        <v>0</v>
      </c>
      <c r="H21" s="25"/>
      <c r="I21" s="26">
        <v>0</v>
      </c>
    </row>
    <row r="22" spans="1:9" ht="15">
      <c r="A22" s="27" t="s">
        <v>62</v>
      </c>
      <c r="B22" s="28" t="s">
        <v>63</v>
      </c>
      <c r="C22" s="29"/>
      <c r="D22" s="29"/>
      <c r="E22" s="29"/>
      <c r="F22" s="24">
        <f t="shared" si="2"/>
        <v>0</v>
      </c>
      <c r="G22" s="24">
        <f t="shared" si="3"/>
        <v>0</v>
      </c>
      <c r="H22" s="25"/>
      <c r="I22" s="26">
        <v>0</v>
      </c>
    </row>
    <row r="23" spans="1:9" ht="15.75">
      <c r="A23" s="27" t="s">
        <v>64</v>
      </c>
      <c r="B23" s="33" t="s">
        <v>65</v>
      </c>
      <c r="C23" s="23"/>
      <c r="D23" s="23"/>
      <c r="E23" s="23"/>
      <c r="F23" s="24">
        <f t="shared" si="2"/>
        <v>0</v>
      </c>
      <c r="G23" s="24">
        <f t="shared" si="3"/>
        <v>0</v>
      </c>
      <c r="H23" s="25"/>
      <c r="I23" s="26">
        <v>0</v>
      </c>
    </row>
    <row r="24" spans="1:9" ht="15">
      <c r="A24" s="27" t="s">
        <v>66</v>
      </c>
      <c r="B24" s="28" t="s">
        <v>54</v>
      </c>
      <c r="C24" s="29"/>
      <c r="D24" s="29"/>
      <c r="E24" s="29"/>
      <c r="F24" s="24">
        <f t="shared" si="2"/>
        <v>0</v>
      </c>
      <c r="G24" s="24">
        <f t="shared" si="3"/>
        <v>0</v>
      </c>
      <c r="H24" s="25"/>
      <c r="I24" s="26">
        <v>0</v>
      </c>
    </row>
    <row r="25" spans="1:9" ht="15">
      <c r="A25" s="30" t="s">
        <v>67</v>
      </c>
      <c r="B25" s="31"/>
      <c r="C25" s="29"/>
      <c r="D25" s="29"/>
      <c r="E25" s="29"/>
      <c r="F25" s="24">
        <f t="shared" si="2"/>
        <v>0</v>
      </c>
      <c r="G25" s="24">
        <f t="shared" si="3"/>
        <v>0</v>
      </c>
      <c r="H25" s="25"/>
      <c r="I25" s="26">
        <v>0</v>
      </c>
    </row>
    <row r="26" spans="1:9" ht="15">
      <c r="A26" s="30" t="s">
        <v>68</v>
      </c>
      <c r="B26" s="31"/>
      <c r="C26" s="29"/>
      <c r="D26" s="29"/>
      <c r="E26" s="29"/>
      <c r="F26" s="24"/>
      <c r="G26" s="24"/>
      <c r="H26" s="25"/>
      <c r="I26" s="26"/>
    </row>
    <row r="27" spans="1:9" ht="15">
      <c r="A27" s="27"/>
      <c r="B27" s="28"/>
      <c r="C27" s="23"/>
      <c r="D27" s="23"/>
      <c r="E27" s="23"/>
      <c r="F27" s="24"/>
      <c r="G27" s="24"/>
      <c r="H27" s="25"/>
      <c r="I27" s="26"/>
    </row>
    <row r="28" spans="1:9" ht="15">
      <c r="A28" s="20"/>
      <c r="B28" s="21" t="s">
        <v>69</v>
      </c>
      <c r="C28" s="88">
        <f>SUM(C20:C25)</f>
        <v>0</v>
      </c>
      <c r="D28" s="88">
        <f>SUM(D20:D25)</f>
        <v>0</v>
      </c>
      <c r="E28" s="88">
        <f>SUM(E20:E25)</f>
        <v>0</v>
      </c>
      <c r="F28" s="24">
        <f>((D28*100)/$D$62)</f>
        <v>0</v>
      </c>
      <c r="G28" s="24">
        <f>((D28*100)/$D$69)</f>
        <v>0</v>
      </c>
      <c r="H28" s="32">
        <f>SUM(H20:H25)</f>
        <v>0</v>
      </c>
      <c r="I28" s="26">
        <v>0</v>
      </c>
    </row>
    <row r="29" spans="1:9" ht="15">
      <c r="A29" s="20"/>
      <c r="B29" s="21"/>
      <c r="C29" s="23"/>
      <c r="D29" s="23"/>
      <c r="E29" s="23"/>
      <c r="F29" s="24"/>
      <c r="G29" s="24"/>
      <c r="H29" s="25"/>
      <c r="I29" s="26"/>
    </row>
    <row r="30" spans="1:9" ht="28.5">
      <c r="A30" s="34"/>
      <c r="B30" s="21" t="s">
        <v>70</v>
      </c>
      <c r="C30" s="88">
        <f>SUM(C17+C28)</f>
        <v>12</v>
      </c>
      <c r="D30" s="88">
        <f>SUM(D17+D28)</f>
        <v>66958830</v>
      </c>
      <c r="E30" s="88">
        <f>SUM(E17+E28)</f>
        <v>66958830</v>
      </c>
      <c r="F30" s="38">
        <f>((D30*100)/$D$62)</f>
        <v>64.91613224321964</v>
      </c>
      <c r="G30" s="38">
        <f>((D30*100)/$D$69)</f>
        <v>64.91613224321964</v>
      </c>
      <c r="H30" s="32">
        <f>SUM(H17+H28)</f>
        <v>0</v>
      </c>
      <c r="I30" s="26">
        <f>((H30*100)/D30)</f>
        <v>0</v>
      </c>
    </row>
    <row r="31" spans="1:9" ht="15">
      <c r="A31" s="34"/>
      <c r="B31" s="21"/>
      <c r="C31" s="23"/>
      <c r="D31" s="23"/>
      <c r="E31" s="23"/>
      <c r="F31" s="24"/>
      <c r="G31" s="24"/>
      <c r="H31" s="25"/>
      <c r="I31" s="26"/>
    </row>
    <row r="32" spans="1:9" ht="15">
      <c r="A32" s="20" t="s">
        <v>71</v>
      </c>
      <c r="B32" s="21" t="s">
        <v>72</v>
      </c>
      <c r="C32" s="23"/>
      <c r="D32" s="23"/>
      <c r="E32" s="23"/>
      <c r="F32" s="24"/>
      <c r="G32" s="24"/>
      <c r="H32" s="35"/>
      <c r="I32" s="26"/>
    </row>
    <row r="33" spans="1:9" ht="15">
      <c r="A33" s="20">
        <v>1</v>
      </c>
      <c r="B33" s="21" t="s">
        <v>63</v>
      </c>
      <c r="C33" s="23"/>
      <c r="D33" s="23"/>
      <c r="E33" s="23"/>
      <c r="F33" s="24"/>
      <c r="G33" s="24"/>
      <c r="H33" s="89"/>
      <c r="I33" s="26"/>
    </row>
    <row r="34" spans="1:9" ht="15">
      <c r="A34" s="27" t="s">
        <v>45</v>
      </c>
      <c r="B34" s="28" t="s">
        <v>73</v>
      </c>
      <c r="C34" s="29"/>
      <c r="D34" s="29"/>
      <c r="E34" s="29"/>
      <c r="F34" s="24">
        <f aca="true" t="shared" si="4" ref="F34:F43">((D34*100)/$D$62)</f>
        <v>0</v>
      </c>
      <c r="G34" s="24">
        <f aca="true" t="shared" si="5" ref="G34:G43">((D34*100)/$D$69)</f>
        <v>0</v>
      </c>
      <c r="H34" s="35"/>
      <c r="I34" s="26"/>
    </row>
    <row r="35" spans="1:9" ht="18">
      <c r="A35" s="27" t="s">
        <v>47</v>
      </c>
      <c r="B35" s="28" t="s">
        <v>74</v>
      </c>
      <c r="C35" s="29">
        <v>5</v>
      </c>
      <c r="D35" s="29">
        <v>37580</v>
      </c>
      <c r="E35" s="29">
        <v>17700</v>
      </c>
      <c r="F35" s="24">
        <f t="shared" si="4"/>
        <v>0.03643355551015742</v>
      </c>
      <c r="G35" s="24">
        <f t="shared" si="5"/>
        <v>0.03643355551015742</v>
      </c>
      <c r="H35" s="35"/>
      <c r="I35" s="26"/>
    </row>
    <row r="36" spans="1:9" ht="15">
      <c r="A36" s="27" t="s">
        <v>49</v>
      </c>
      <c r="B36" s="28" t="s">
        <v>48</v>
      </c>
      <c r="C36" s="29"/>
      <c r="D36" s="29"/>
      <c r="E36" s="29"/>
      <c r="F36" s="24">
        <f t="shared" si="4"/>
        <v>0</v>
      </c>
      <c r="G36" s="24">
        <f t="shared" si="5"/>
        <v>0</v>
      </c>
      <c r="H36" s="35"/>
      <c r="I36" s="26"/>
    </row>
    <row r="37" spans="1:9" ht="15">
      <c r="A37" s="27" t="s">
        <v>75</v>
      </c>
      <c r="B37" s="28" t="s">
        <v>76</v>
      </c>
      <c r="C37" s="29"/>
      <c r="D37" s="29"/>
      <c r="E37" s="29"/>
      <c r="F37" s="24">
        <f t="shared" si="4"/>
        <v>0</v>
      </c>
      <c r="G37" s="24">
        <f t="shared" si="5"/>
        <v>0</v>
      </c>
      <c r="H37" s="35"/>
      <c r="I37" s="26"/>
    </row>
    <row r="38" spans="1:9" ht="15">
      <c r="A38" s="27" t="s">
        <v>53</v>
      </c>
      <c r="B38" s="28" t="s">
        <v>77</v>
      </c>
      <c r="C38" s="29"/>
      <c r="D38" s="29"/>
      <c r="E38" s="29"/>
      <c r="F38" s="24">
        <f t="shared" si="4"/>
        <v>0</v>
      </c>
      <c r="G38" s="24">
        <f t="shared" si="5"/>
        <v>0</v>
      </c>
      <c r="H38" s="35"/>
      <c r="I38" s="26"/>
    </row>
    <row r="39" spans="1:9" ht="15">
      <c r="A39" s="27" t="s">
        <v>78</v>
      </c>
      <c r="B39" s="28" t="s">
        <v>79</v>
      </c>
      <c r="C39" s="29">
        <v>1</v>
      </c>
      <c r="D39" s="29">
        <v>31945</v>
      </c>
      <c r="E39" s="29">
        <v>31945</v>
      </c>
      <c r="F39" s="24">
        <f t="shared" si="4"/>
        <v>0.03097046117008991</v>
      </c>
      <c r="G39" s="24">
        <f t="shared" si="5"/>
        <v>0.03097046117008991</v>
      </c>
      <c r="H39" s="35"/>
      <c r="I39" s="26"/>
    </row>
    <row r="40" spans="1:9" ht="15">
      <c r="A40" s="27" t="s">
        <v>80</v>
      </c>
      <c r="B40" s="28" t="s">
        <v>81</v>
      </c>
      <c r="C40" s="29"/>
      <c r="D40" s="29"/>
      <c r="E40" s="29"/>
      <c r="F40" s="24">
        <f t="shared" si="4"/>
        <v>0</v>
      </c>
      <c r="G40" s="24">
        <f t="shared" si="5"/>
        <v>0</v>
      </c>
      <c r="H40" s="35"/>
      <c r="I40" s="26"/>
    </row>
    <row r="41" spans="1:9" ht="15.75">
      <c r="A41" s="27" t="s">
        <v>82</v>
      </c>
      <c r="B41" s="33" t="s">
        <v>65</v>
      </c>
      <c r="C41" s="23"/>
      <c r="D41" s="23"/>
      <c r="E41" s="23"/>
      <c r="F41" s="24">
        <f t="shared" si="4"/>
        <v>0</v>
      </c>
      <c r="G41" s="24">
        <f t="shared" si="5"/>
        <v>0</v>
      </c>
      <c r="H41" s="35"/>
      <c r="I41" s="26"/>
    </row>
    <row r="42" spans="1:9" ht="15">
      <c r="A42" s="30" t="s">
        <v>83</v>
      </c>
      <c r="B42" s="28" t="s">
        <v>84</v>
      </c>
      <c r="C42" s="29"/>
      <c r="D42" s="29"/>
      <c r="E42" s="29"/>
      <c r="F42" s="24">
        <f t="shared" si="4"/>
        <v>0</v>
      </c>
      <c r="G42" s="24">
        <f t="shared" si="5"/>
        <v>0</v>
      </c>
      <c r="H42" s="35"/>
      <c r="I42" s="26"/>
    </row>
    <row r="43" spans="1:9" ht="15">
      <c r="A43" s="30" t="s">
        <v>85</v>
      </c>
      <c r="B43" s="31"/>
      <c r="C43" s="29"/>
      <c r="D43" s="29"/>
      <c r="E43" s="29"/>
      <c r="F43" s="24">
        <f t="shared" si="4"/>
        <v>0</v>
      </c>
      <c r="G43" s="24">
        <f t="shared" si="5"/>
        <v>0</v>
      </c>
      <c r="H43" s="35"/>
      <c r="I43" s="26"/>
    </row>
    <row r="44" spans="1:9" ht="15">
      <c r="A44" s="30" t="s">
        <v>85</v>
      </c>
      <c r="B44" s="31"/>
      <c r="C44" s="29"/>
      <c r="D44" s="29"/>
      <c r="E44" s="29"/>
      <c r="F44" s="24"/>
      <c r="G44" s="24"/>
      <c r="H44" s="35"/>
      <c r="I44" s="26"/>
    </row>
    <row r="45" spans="1:9" ht="15">
      <c r="A45" s="27"/>
      <c r="B45" s="28"/>
      <c r="C45" s="23"/>
      <c r="D45" s="23"/>
      <c r="E45" s="23"/>
      <c r="F45" s="24"/>
      <c r="G45" s="24"/>
      <c r="H45" s="35"/>
      <c r="I45" s="26"/>
    </row>
    <row r="46" spans="1:9" ht="15">
      <c r="A46" s="34"/>
      <c r="B46" s="21" t="s">
        <v>86</v>
      </c>
      <c r="C46" s="88">
        <f>SUM(C34:C43)</f>
        <v>6</v>
      </c>
      <c r="D46" s="88">
        <f>SUM(D34:D43)</f>
        <v>69525</v>
      </c>
      <c r="E46" s="88">
        <f>SUM(E34:E43)</f>
        <v>49645</v>
      </c>
      <c r="F46" s="38">
        <f>((D46*100)/$D$62)</f>
        <v>0.06740401668024733</v>
      </c>
      <c r="G46" s="38">
        <f>((D46*100)/$D$69)</f>
        <v>0.06740401668024733</v>
      </c>
      <c r="H46" s="35"/>
      <c r="I46" s="26"/>
    </row>
    <row r="47" spans="1:9" ht="15">
      <c r="A47" s="34"/>
      <c r="B47" s="21"/>
      <c r="C47" s="23"/>
      <c r="D47" s="23"/>
      <c r="E47" s="23"/>
      <c r="F47" s="24"/>
      <c r="G47" s="24"/>
      <c r="H47" s="35"/>
      <c r="I47" s="26"/>
    </row>
    <row r="48" spans="1:9" ht="15">
      <c r="A48" s="20" t="s">
        <v>87</v>
      </c>
      <c r="B48" s="21" t="s">
        <v>88</v>
      </c>
      <c r="C48" s="23"/>
      <c r="D48" s="23"/>
      <c r="E48" s="23"/>
      <c r="F48" s="24"/>
      <c r="G48" s="24"/>
      <c r="H48" s="35"/>
      <c r="I48" s="26"/>
    </row>
    <row r="49" spans="1:9" ht="15">
      <c r="A49" s="27" t="s">
        <v>45</v>
      </c>
      <c r="B49" s="28" t="s">
        <v>50</v>
      </c>
      <c r="C49" s="29">
        <v>203</v>
      </c>
      <c r="D49" s="29">
        <v>9023170</v>
      </c>
      <c r="E49" s="29">
        <v>8940650</v>
      </c>
      <c r="F49" s="24">
        <f aca="true" t="shared" si="6" ref="F49:F56">((D49*100)/$D$62)</f>
        <v>8.747902210553143</v>
      </c>
      <c r="G49" s="24">
        <f aca="true" t="shared" si="7" ref="G49:G56">((D49*100)/$D$69)</f>
        <v>8.747902210553143</v>
      </c>
      <c r="H49" s="35"/>
      <c r="I49" s="26"/>
    </row>
    <row r="50" spans="1:9" ht="15">
      <c r="A50" s="27" t="s">
        <v>47</v>
      </c>
      <c r="B50" s="28" t="s">
        <v>89</v>
      </c>
      <c r="C50" s="23"/>
      <c r="D50" s="23"/>
      <c r="E50" s="23"/>
      <c r="F50" s="24">
        <f t="shared" si="6"/>
        <v>0</v>
      </c>
      <c r="G50" s="24">
        <f t="shared" si="7"/>
        <v>0</v>
      </c>
      <c r="H50" s="35"/>
      <c r="I50" s="26"/>
    </row>
    <row r="51" spans="1:9" ht="30">
      <c r="A51" s="23" t="s">
        <v>90</v>
      </c>
      <c r="B51" s="28" t="s">
        <v>91</v>
      </c>
      <c r="C51" s="29">
        <v>11606</v>
      </c>
      <c r="D51" s="29">
        <v>20455573</v>
      </c>
      <c r="E51" s="29">
        <v>15379491</v>
      </c>
      <c r="F51" s="24">
        <f t="shared" si="6"/>
        <v>19.831539499403334</v>
      </c>
      <c r="G51" s="24">
        <f t="shared" si="7"/>
        <v>19.831539499403334</v>
      </c>
      <c r="H51" s="35"/>
      <c r="I51" s="26"/>
    </row>
    <row r="52" spans="1:9" ht="30">
      <c r="A52" s="34" t="s">
        <v>92</v>
      </c>
      <c r="B52" s="28" t="s">
        <v>93</v>
      </c>
      <c r="C52" s="29">
        <v>20</v>
      </c>
      <c r="D52" s="29">
        <v>4327654</v>
      </c>
      <c r="E52" s="29">
        <v>4327654</v>
      </c>
      <c r="F52" s="24">
        <f t="shared" si="6"/>
        <v>4.195631246347919</v>
      </c>
      <c r="G52" s="24">
        <f t="shared" si="7"/>
        <v>4.195631246347919</v>
      </c>
      <c r="H52" s="35"/>
      <c r="I52" s="26"/>
    </row>
    <row r="53" spans="1:9" ht="15.75">
      <c r="A53" s="27" t="s">
        <v>49</v>
      </c>
      <c r="B53" s="33" t="s">
        <v>65</v>
      </c>
      <c r="C53" s="23"/>
      <c r="D53" s="23"/>
      <c r="E53" s="23"/>
      <c r="F53" s="24">
        <f t="shared" si="6"/>
        <v>0</v>
      </c>
      <c r="G53" s="24">
        <f t="shared" si="7"/>
        <v>0</v>
      </c>
      <c r="H53" s="35"/>
      <c r="I53" s="26"/>
    </row>
    <row r="54" spans="1:9" ht="15">
      <c r="A54" s="30" t="s">
        <v>51</v>
      </c>
      <c r="B54" s="28" t="s">
        <v>84</v>
      </c>
      <c r="C54" s="29"/>
      <c r="D54" s="29"/>
      <c r="E54" s="29"/>
      <c r="F54" s="24">
        <f t="shared" si="6"/>
        <v>0</v>
      </c>
      <c r="G54" s="24">
        <f t="shared" si="7"/>
        <v>0</v>
      </c>
      <c r="H54" s="35"/>
      <c r="I54" s="26"/>
    </row>
    <row r="55" spans="1:9" ht="15">
      <c r="A55" s="30" t="s">
        <v>94</v>
      </c>
      <c r="B55" s="31" t="s">
        <v>166</v>
      </c>
      <c r="C55" s="29">
        <v>96</v>
      </c>
      <c r="D55" s="29">
        <v>419859</v>
      </c>
      <c r="E55" s="29">
        <v>419859</v>
      </c>
      <c r="F55" s="24">
        <f t="shared" si="6"/>
        <v>0.4070504572362742</v>
      </c>
      <c r="G55" s="24">
        <f t="shared" si="7"/>
        <v>0.4070504572362742</v>
      </c>
      <c r="H55" s="35"/>
      <c r="I55" s="26"/>
    </row>
    <row r="56" spans="1:9" ht="15">
      <c r="A56" s="30" t="s">
        <v>95</v>
      </c>
      <c r="B56" s="31" t="s">
        <v>167</v>
      </c>
      <c r="C56" s="29">
        <v>504</v>
      </c>
      <c r="D56" s="29">
        <v>1892061</v>
      </c>
      <c r="E56" s="29">
        <v>956521</v>
      </c>
      <c r="F56" s="24">
        <f t="shared" si="6"/>
        <v>1.8343403265594453</v>
      </c>
      <c r="G56" s="24">
        <f t="shared" si="7"/>
        <v>1.8343403265594453</v>
      </c>
      <c r="H56" s="35"/>
      <c r="I56" s="26"/>
    </row>
    <row r="57" spans="1:9" ht="15">
      <c r="A57" s="27"/>
      <c r="B57" s="28"/>
      <c r="C57" s="23"/>
      <c r="D57" s="23"/>
      <c r="E57" s="23"/>
      <c r="F57" s="24"/>
      <c r="G57" s="24"/>
      <c r="H57" s="35"/>
      <c r="I57" s="26"/>
    </row>
    <row r="58" spans="1:9" ht="15">
      <c r="A58" s="36"/>
      <c r="B58" s="21" t="s">
        <v>96</v>
      </c>
      <c r="C58" s="88">
        <f>SUM(C49:C56)</f>
        <v>12429</v>
      </c>
      <c r="D58" s="88">
        <f>SUM(D49:D56)</f>
        <v>36118317</v>
      </c>
      <c r="E58" s="88">
        <f>SUM(E49:E56)</f>
        <v>30024175</v>
      </c>
      <c r="F58" s="38">
        <f>((D58*100)/$D$62)</f>
        <v>35.016463740100114</v>
      </c>
      <c r="G58" s="38">
        <f>((D58*100)/$D$69)</f>
        <v>35.016463740100114</v>
      </c>
      <c r="H58" s="35"/>
      <c r="I58" s="26"/>
    </row>
    <row r="59" spans="1:9" ht="15">
      <c r="A59" s="36"/>
      <c r="B59" s="21"/>
      <c r="C59" s="23"/>
      <c r="D59" s="23"/>
      <c r="E59" s="23"/>
      <c r="F59" s="24"/>
      <c r="G59" s="24"/>
      <c r="H59" s="35"/>
      <c r="I59" s="26"/>
    </row>
    <row r="60" spans="1:9" ht="28.5">
      <c r="A60" s="37" t="s">
        <v>71</v>
      </c>
      <c r="B60" s="21" t="s">
        <v>97</v>
      </c>
      <c r="C60" s="88">
        <f>C46+C58</f>
        <v>12435</v>
      </c>
      <c r="D60" s="88">
        <f>D46+D58</f>
        <v>36187842</v>
      </c>
      <c r="E60" s="88">
        <f>E46+E58</f>
        <v>30073820</v>
      </c>
      <c r="F60" s="38">
        <f>((D60*100)/$D$62)</f>
        <v>35.083867756780364</v>
      </c>
      <c r="G60" s="38">
        <f>((D60*100)/$D$69)</f>
        <v>35.083867756780364</v>
      </c>
      <c r="H60" s="35"/>
      <c r="I60" s="26"/>
    </row>
    <row r="61" spans="1:9" ht="15">
      <c r="A61" s="36"/>
      <c r="B61" s="21"/>
      <c r="C61" s="23"/>
      <c r="D61" s="23"/>
      <c r="E61" s="23"/>
      <c r="F61" s="24"/>
      <c r="G61" s="24"/>
      <c r="H61" s="25"/>
      <c r="I61" s="26"/>
    </row>
    <row r="62" spans="1:9" ht="15">
      <c r="A62" s="36"/>
      <c r="B62" s="21" t="s">
        <v>98</v>
      </c>
      <c r="C62" s="88">
        <f>SUM(C30+C60)</f>
        <v>12447</v>
      </c>
      <c r="D62" s="88">
        <f>SUM(D30+D60)</f>
        <v>103146672</v>
      </c>
      <c r="E62" s="88">
        <f>SUM(E30+E60)</f>
        <v>97032650</v>
      </c>
      <c r="F62" s="38">
        <f>((D62*100)/$D$62)</f>
        <v>100</v>
      </c>
      <c r="G62" s="38">
        <f>((D62*100)/$D$69)</f>
        <v>100</v>
      </c>
      <c r="H62" s="32"/>
      <c r="I62" s="39"/>
    </row>
    <row r="63" spans="1:9" ht="15">
      <c r="A63" s="36"/>
      <c r="B63" s="21"/>
      <c r="C63" s="23"/>
      <c r="D63" s="23"/>
      <c r="E63" s="23"/>
      <c r="F63" s="24"/>
      <c r="G63" s="24"/>
      <c r="H63" s="25"/>
      <c r="I63" s="26"/>
    </row>
    <row r="64" spans="1:9" ht="28.5">
      <c r="A64" s="20" t="s">
        <v>99</v>
      </c>
      <c r="B64" s="21" t="s">
        <v>100</v>
      </c>
      <c r="C64" s="29"/>
      <c r="D64" s="29"/>
      <c r="E64" s="29"/>
      <c r="F64" s="24"/>
      <c r="G64" s="24"/>
      <c r="H64" s="35"/>
      <c r="I64" s="35"/>
    </row>
    <row r="65" spans="1:9" ht="15">
      <c r="A65" s="27">
        <v>1</v>
      </c>
      <c r="B65" s="28" t="s">
        <v>101</v>
      </c>
      <c r="C65" s="27"/>
      <c r="D65" s="27"/>
      <c r="E65" s="27"/>
      <c r="F65" s="27"/>
      <c r="G65" s="24">
        <f>((D65*100)/$D$69)</f>
        <v>0</v>
      </c>
      <c r="H65" s="25"/>
      <c r="I65" s="26">
        <v>0</v>
      </c>
    </row>
    <row r="66" spans="1:9" ht="15.75">
      <c r="A66" s="40">
        <v>2</v>
      </c>
      <c r="B66" s="28" t="s">
        <v>102</v>
      </c>
      <c r="C66" s="27"/>
      <c r="D66" s="27"/>
      <c r="E66" s="27"/>
      <c r="F66" s="27"/>
      <c r="G66" s="24">
        <f>((D66*100)/$D$69)</f>
        <v>0</v>
      </c>
      <c r="H66" s="42"/>
      <c r="I66" s="42"/>
    </row>
    <row r="67" spans="1:9" ht="15">
      <c r="A67" s="42"/>
      <c r="B67" s="21" t="s">
        <v>103</v>
      </c>
      <c r="C67" s="20">
        <f>SUM(C65+C66)</f>
        <v>0</v>
      </c>
      <c r="D67" s="20">
        <f>SUM(D65+D66)</f>
        <v>0</v>
      </c>
      <c r="E67" s="20">
        <f>SUM(E65+E66)</f>
        <v>0</v>
      </c>
      <c r="F67" s="20"/>
      <c r="G67" s="20">
        <f>((D67*100)/$D$69)</f>
        <v>0</v>
      </c>
      <c r="H67" s="90">
        <f>SUM(H65:H66)</f>
        <v>0</v>
      </c>
      <c r="I67" s="20"/>
    </row>
    <row r="68" spans="1:9" ht="15">
      <c r="A68" s="42"/>
      <c r="B68" s="41"/>
      <c r="C68" s="42"/>
      <c r="D68" s="42"/>
      <c r="E68" s="42"/>
      <c r="F68" s="26"/>
      <c r="G68" s="26"/>
      <c r="H68" s="43"/>
      <c r="I68" s="26"/>
    </row>
    <row r="69" spans="1:9" ht="15.75">
      <c r="A69" s="44"/>
      <c r="B69" s="44" t="s">
        <v>104</v>
      </c>
      <c r="C69" s="76">
        <f>SUM(C62+C67)</f>
        <v>12447</v>
      </c>
      <c r="D69" s="76">
        <f>SUM(D62+D67)</f>
        <v>103146672</v>
      </c>
      <c r="E69" s="76">
        <f>SUM(E62+E67)</f>
        <v>97032650</v>
      </c>
      <c r="F69" s="40"/>
      <c r="G69" s="38">
        <f>((D69*100)/$D$69)</f>
        <v>100</v>
      </c>
      <c r="H69" s="91">
        <f>SUM(H30+H67)</f>
        <v>0</v>
      </c>
      <c r="I69" s="39">
        <f>((H69*100)/D69)</f>
        <v>0</v>
      </c>
    </row>
  </sheetData>
  <sheetProtection/>
  <mergeCells count="6">
    <mergeCell ref="A1:I1"/>
    <mergeCell ref="A2:C2"/>
    <mergeCell ref="D2:E2"/>
    <mergeCell ref="F2:I2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5" sqref="B5"/>
    </sheetView>
  </sheetViews>
  <sheetFormatPr defaultColWidth="9.140625" defaultRowHeight="22.5" customHeight="1"/>
  <cols>
    <col min="1" max="1" width="6.8515625" style="0" customWidth="1"/>
    <col min="2" max="2" width="129.57421875" style="0" customWidth="1"/>
  </cols>
  <sheetData>
    <row r="1" spans="1:2" ht="22.5" customHeight="1">
      <c r="A1" s="45" t="s">
        <v>105</v>
      </c>
      <c r="B1" s="45" t="s">
        <v>106</v>
      </c>
    </row>
    <row r="2" spans="1:2" ht="22.5" customHeight="1">
      <c r="A2" s="46">
        <v>1</v>
      </c>
      <c r="B2" s="47"/>
    </row>
    <row r="3" spans="1:2" ht="22.5" customHeight="1">
      <c r="A3" s="46">
        <v>2</v>
      </c>
      <c r="B3" s="47"/>
    </row>
    <row r="4" spans="1:2" ht="22.5" customHeight="1">
      <c r="A4" s="46">
        <v>3</v>
      </c>
      <c r="B4" s="47"/>
    </row>
    <row r="5" spans="1:2" ht="22.5" customHeight="1">
      <c r="A5" s="46">
        <v>4</v>
      </c>
      <c r="B5" s="46"/>
    </row>
    <row r="6" spans="1:2" ht="22.5" customHeight="1">
      <c r="A6" s="46">
        <v>5</v>
      </c>
      <c r="B6" s="46"/>
    </row>
    <row r="7" spans="1:2" ht="22.5" customHeight="1">
      <c r="A7" s="46">
        <v>6</v>
      </c>
      <c r="B7" s="46"/>
    </row>
    <row r="8" spans="1:2" ht="22.5" customHeight="1">
      <c r="A8" s="48">
        <v>7</v>
      </c>
      <c r="B8" s="46"/>
    </row>
    <row r="9" spans="1:2" ht="22.5" customHeight="1">
      <c r="A9" s="48">
        <v>8</v>
      </c>
      <c r="B9" s="46"/>
    </row>
    <row r="10" spans="1:2" ht="22.5" customHeight="1">
      <c r="A10" s="48">
        <v>9</v>
      </c>
      <c r="B10" s="4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5">
      <selection activeCell="B18" sqref="B18"/>
    </sheetView>
  </sheetViews>
  <sheetFormatPr defaultColWidth="0" defaultRowHeight="15"/>
  <cols>
    <col min="1" max="1" width="5.00390625" style="0" customWidth="1"/>
    <col min="2" max="2" width="37.57421875" style="0" customWidth="1"/>
    <col min="3" max="3" width="12.7109375" style="0" customWidth="1"/>
    <col min="4" max="4" width="15.28125" style="0" customWidth="1"/>
    <col min="5" max="5" width="6.7109375" style="0" customWidth="1"/>
    <col min="6" max="6" width="15.57421875" style="0" customWidth="1"/>
    <col min="7" max="7" width="12.7109375" style="0" customWidth="1"/>
    <col min="8" max="9" width="9.140625" style="0" customWidth="1"/>
    <col min="10" max="10" width="11.28125" style="0" customWidth="1"/>
    <col min="11" max="11" width="11.421875" style="0" customWidth="1"/>
    <col min="12" max="12" width="21.7109375" style="0" customWidth="1"/>
    <col min="13" max="16384" width="0" style="0" hidden="1" customWidth="1"/>
  </cols>
  <sheetData>
    <row r="1" spans="1:7" s="51" customFormat="1" ht="15.75">
      <c r="A1" s="49" t="s">
        <v>107</v>
      </c>
      <c r="B1" s="50" t="s">
        <v>108</v>
      </c>
      <c r="E1" s="52"/>
      <c r="F1" s="53"/>
      <c r="G1" s="54"/>
    </row>
    <row r="2" spans="1:7" s="51" customFormat="1" ht="15.75">
      <c r="A2" s="55"/>
      <c r="B2" s="50" t="s">
        <v>109</v>
      </c>
      <c r="E2" s="52"/>
      <c r="F2" s="53"/>
      <c r="G2" s="54"/>
    </row>
    <row r="3" spans="1:7" s="51" customFormat="1" ht="15.75">
      <c r="A3" s="55"/>
      <c r="E3" s="52"/>
      <c r="F3" s="53"/>
      <c r="G3" s="54"/>
    </row>
    <row r="4" spans="1:12" s="51" customFormat="1" ht="126">
      <c r="A4" s="128" t="s">
        <v>110</v>
      </c>
      <c r="B4" s="130" t="s">
        <v>111</v>
      </c>
      <c r="C4" s="125" t="s">
        <v>112</v>
      </c>
      <c r="D4" s="125"/>
      <c r="E4" s="125" t="s">
        <v>113</v>
      </c>
      <c r="F4" s="125"/>
      <c r="G4" s="125"/>
      <c r="H4" s="126" t="s">
        <v>114</v>
      </c>
      <c r="I4" s="126"/>
      <c r="J4" s="125" t="s">
        <v>115</v>
      </c>
      <c r="K4" s="126"/>
      <c r="L4" s="58" t="s">
        <v>116</v>
      </c>
    </row>
    <row r="5" spans="1:12" s="51" customFormat="1" ht="141.75">
      <c r="A5" s="129"/>
      <c r="B5" s="130"/>
      <c r="C5" s="56" t="s">
        <v>117</v>
      </c>
      <c r="D5" s="56" t="s">
        <v>118</v>
      </c>
      <c r="E5" s="59" t="s">
        <v>119</v>
      </c>
      <c r="F5" s="60" t="s">
        <v>120</v>
      </c>
      <c r="G5" s="60" t="s">
        <v>121</v>
      </c>
      <c r="H5" s="60" t="s">
        <v>122</v>
      </c>
      <c r="I5" s="60" t="s">
        <v>123</v>
      </c>
      <c r="J5" s="60" t="s">
        <v>124</v>
      </c>
      <c r="K5" s="60" t="s">
        <v>125</v>
      </c>
      <c r="L5" s="60"/>
    </row>
    <row r="6" spans="1:12" s="51" customFormat="1" ht="15.75">
      <c r="A6" s="61" t="s">
        <v>33</v>
      </c>
      <c r="B6" s="61" t="s">
        <v>34</v>
      </c>
      <c r="C6" s="61" t="s">
        <v>35</v>
      </c>
      <c r="D6" s="61" t="s">
        <v>36</v>
      </c>
      <c r="E6" s="61" t="s">
        <v>37</v>
      </c>
      <c r="F6" s="61" t="s">
        <v>126</v>
      </c>
      <c r="G6" s="61" t="s">
        <v>39</v>
      </c>
      <c r="H6" s="61" t="s">
        <v>40</v>
      </c>
      <c r="I6" s="61" t="s">
        <v>127</v>
      </c>
      <c r="J6" s="61" t="s">
        <v>128</v>
      </c>
      <c r="K6" s="61" t="s">
        <v>129</v>
      </c>
      <c r="L6" s="61" t="s">
        <v>130</v>
      </c>
    </row>
    <row r="7" spans="1:12" s="51" customFormat="1" ht="15.75">
      <c r="A7" s="62">
        <v>1</v>
      </c>
      <c r="B7" s="94" t="s">
        <v>168</v>
      </c>
      <c r="C7" s="95">
        <v>427924</v>
      </c>
      <c r="D7" s="63">
        <f>((C7*100)/'Table (I)(a)'!$D$69)</f>
        <v>0.4148694201205057</v>
      </c>
      <c r="E7" s="64"/>
      <c r="F7" s="63">
        <f>((E7/C7)*100)</f>
        <v>0</v>
      </c>
      <c r="G7" s="92">
        <f>((E7*100)/'Table (I)(a)'!$D$69)</f>
        <v>0</v>
      </c>
      <c r="H7" s="40"/>
      <c r="I7" s="40">
        <v>0</v>
      </c>
      <c r="J7" s="40"/>
      <c r="K7" s="40">
        <v>0</v>
      </c>
      <c r="L7" s="75">
        <f>(((C7+H7+J7)*100)/'Introductory sub-table (I)(a)'!$B$28)</f>
        <v>0.4148694201205057</v>
      </c>
    </row>
    <row r="8" spans="1:12" s="51" customFormat="1" ht="15.75">
      <c r="A8" s="62">
        <v>2</v>
      </c>
      <c r="B8" s="96" t="s">
        <v>169</v>
      </c>
      <c r="C8" s="95">
        <v>11231045</v>
      </c>
      <c r="D8" s="63">
        <f>((C8*100)/'Table (I)(a)'!$D$69)</f>
        <v>10.888422071436294</v>
      </c>
      <c r="E8" s="64"/>
      <c r="F8" s="63">
        <f aca="true" t="shared" si="0" ref="F8:F20">((E8/C8)*100)</f>
        <v>0</v>
      </c>
      <c r="G8" s="92">
        <f>((E8*100)/'Table (I)(a)'!$D$69)</f>
        <v>0</v>
      </c>
      <c r="H8" s="40"/>
      <c r="I8" s="40">
        <v>0</v>
      </c>
      <c r="J8" s="40"/>
      <c r="K8" s="40">
        <v>0</v>
      </c>
      <c r="L8" s="75">
        <f>(((C8+H8+J8)*100)/'Introductory sub-table (I)(a)'!$B$28)</f>
        <v>10.888422071436294</v>
      </c>
    </row>
    <row r="9" spans="1:12" s="51" customFormat="1" ht="15.75">
      <c r="A9" s="62">
        <v>3</v>
      </c>
      <c r="B9" s="97" t="s">
        <v>170</v>
      </c>
      <c r="C9" s="40">
        <v>1980333</v>
      </c>
      <c r="D9" s="63">
        <f>((C9*100)/'Table (I)(a)'!$D$69)</f>
        <v>1.9199194327859652</v>
      </c>
      <c r="E9" s="64"/>
      <c r="F9" s="63">
        <f t="shared" si="0"/>
        <v>0</v>
      </c>
      <c r="G9" s="92">
        <f>((E9*100)/'Table (I)(a)'!$D$69)</f>
        <v>0</v>
      </c>
      <c r="H9" s="40"/>
      <c r="I9" s="40">
        <v>0</v>
      </c>
      <c r="J9" s="40"/>
      <c r="K9" s="40">
        <v>0</v>
      </c>
      <c r="L9" s="75">
        <f>(((C9+H9+J9)*100)/'Introductory sub-table (I)(a)'!$B$28)</f>
        <v>1.9199194327859652</v>
      </c>
    </row>
    <row r="10" spans="1:12" s="51" customFormat="1" ht="15.75">
      <c r="A10" s="62">
        <v>4</v>
      </c>
      <c r="B10" s="97" t="s">
        <v>171</v>
      </c>
      <c r="C10" s="62">
        <v>75200</v>
      </c>
      <c r="D10" s="63">
        <f>((C10*100)/'Table (I)(a)'!$D$69)</f>
        <v>0.07290589074943687</v>
      </c>
      <c r="E10" s="64"/>
      <c r="F10" s="63">
        <f t="shared" si="0"/>
        <v>0</v>
      </c>
      <c r="G10" s="92">
        <f>((E10*100)/'Table (I)(a)'!$D$69)</f>
        <v>0</v>
      </c>
      <c r="H10" s="40"/>
      <c r="I10" s="40">
        <v>0</v>
      </c>
      <c r="J10" s="40"/>
      <c r="K10" s="40">
        <v>0</v>
      </c>
      <c r="L10" s="75">
        <f>(((C10+H10+J10)*100)/'Introductory sub-table (I)(a)'!$B$28)</f>
        <v>0.07290589074943687</v>
      </c>
    </row>
    <row r="11" spans="1:12" s="51" customFormat="1" ht="15.75">
      <c r="A11" s="62">
        <v>5</v>
      </c>
      <c r="B11" s="97" t="s">
        <v>172</v>
      </c>
      <c r="C11" s="62">
        <v>6720</v>
      </c>
      <c r="D11" s="63">
        <f>((C11*100)/'Table (I)(a)'!$D$69)</f>
        <v>0.00651499449250287</v>
      </c>
      <c r="E11" s="64"/>
      <c r="F11" s="63">
        <f t="shared" si="0"/>
        <v>0</v>
      </c>
      <c r="G11" s="92">
        <f>((E11*100)/'Table (I)(a)'!$D$69)</f>
        <v>0</v>
      </c>
      <c r="H11" s="40"/>
      <c r="I11" s="40">
        <v>0</v>
      </c>
      <c r="J11" s="40"/>
      <c r="K11" s="40">
        <v>0</v>
      </c>
      <c r="L11" s="75">
        <f>(((C11+H11+J11)*100)/'Introductory sub-table (I)(a)'!$B$28)</f>
        <v>0.00651499449250287</v>
      </c>
    </row>
    <row r="12" spans="1:12" s="51" customFormat="1" ht="15.75">
      <c r="A12" s="62">
        <v>6</v>
      </c>
      <c r="B12" s="97" t="s">
        <v>173</v>
      </c>
      <c r="C12" s="40">
        <v>50517024</v>
      </c>
      <c r="D12" s="63">
        <f>((C12*100)/'Table (I)(a)'!$D$69)</f>
        <v>48.97591266929097</v>
      </c>
      <c r="E12" s="64"/>
      <c r="F12" s="63">
        <f t="shared" si="0"/>
        <v>0</v>
      </c>
      <c r="G12" s="92">
        <f>((E12*100)/'Table (I)(a)'!$D$69)</f>
        <v>0</v>
      </c>
      <c r="H12" s="40"/>
      <c r="I12" s="40">
        <v>0</v>
      </c>
      <c r="J12" s="40"/>
      <c r="K12" s="40">
        <v>0</v>
      </c>
      <c r="L12" s="75">
        <f>(((C12+H12+J12)*100)/'Introductory sub-table (I)(a)'!$B$28)</f>
        <v>48.97591266929097</v>
      </c>
    </row>
    <row r="13" spans="1:12" s="51" customFormat="1" ht="15.75">
      <c r="A13" s="62">
        <v>7</v>
      </c>
      <c r="B13" s="97" t="s">
        <v>174</v>
      </c>
      <c r="C13" s="40">
        <v>250000</v>
      </c>
      <c r="D13" s="63">
        <f>((C13*100)/'Table (I)(a)'!$D$69)</f>
        <v>0.24237330701275558</v>
      </c>
      <c r="E13" s="64"/>
      <c r="F13" s="63">
        <f t="shared" si="0"/>
        <v>0</v>
      </c>
      <c r="G13" s="92">
        <f>((E13*100)/'Table (I)(a)'!$D$69)</f>
        <v>0</v>
      </c>
      <c r="H13" s="40"/>
      <c r="I13" s="40">
        <v>0</v>
      </c>
      <c r="J13" s="40"/>
      <c r="K13" s="40">
        <v>0</v>
      </c>
      <c r="L13" s="75">
        <f>(((C13+H13+J13)*100)/'Introductory sub-table (I)(a)'!$B$28)</f>
        <v>0.24237330701275558</v>
      </c>
    </row>
    <row r="14" spans="1:12" s="51" customFormat="1" ht="15.75">
      <c r="A14" s="62">
        <v>8</v>
      </c>
      <c r="B14" s="97" t="s">
        <v>175</v>
      </c>
      <c r="C14" s="98">
        <v>250000</v>
      </c>
      <c r="D14" s="63">
        <f>((C14*100)/'Table (I)(a)'!$D$69)</f>
        <v>0.24237330701275558</v>
      </c>
      <c r="E14" s="64"/>
      <c r="F14" s="63">
        <f t="shared" si="0"/>
        <v>0</v>
      </c>
      <c r="G14" s="92">
        <f>((E14*100)/'Table (I)(a)'!$D$69)</f>
        <v>0</v>
      </c>
      <c r="H14" s="40"/>
      <c r="I14" s="40">
        <v>0</v>
      </c>
      <c r="J14" s="40"/>
      <c r="K14" s="40">
        <v>0</v>
      </c>
      <c r="L14" s="75">
        <f>(((C14+H14+J14)*100)/'Introductory sub-table (I)(a)'!$B$28)</f>
        <v>0.24237330701275558</v>
      </c>
    </row>
    <row r="15" spans="1:12" s="51" customFormat="1" ht="15.75">
      <c r="A15" s="62">
        <v>9</v>
      </c>
      <c r="B15" s="97" t="s">
        <v>176</v>
      </c>
      <c r="C15" s="98">
        <v>98000</v>
      </c>
      <c r="D15" s="63">
        <f>((C15*100)/'Table (I)(a)'!$D$69)</f>
        <v>0.09501033634900019</v>
      </c>
      <c r="E15" s="64"/>
      <c r="F15" s="63">
        <f t="shared" si="0"/>
        <v>0</v>
      </c>
      <c r="G15" s="92">
        <f>((E15*100)/'Table (I)(a)'!$D$69)</f>
        <v>0</v>
      </c>
      <c r="H15" s="40"/>
      <c r="I15" s="40">
        <v>0</v>
      </c>
      <c r="J15" s="40"/>
      <c r="K15" s="40">
        <v>0</v>
      </c>
      <c r="L15" s="75">
        <f>(((C15+H15+J15)*100)/'Introductory sub-table (I)(a)'!$B$28)</f>
        <v>0.09501033634900019</v>
      </c>
    </row>
    <row r="16" spans="1:12" s="67" customFormat="1" ht="15.75">
      <c r="A16" s="62">
        <v>10</v>
      </c>
      <c r="B16" s="97" t="s">
        <v>177</v>
      </c>
      <c r="C16" s="40">
        <v>612122</v>
      </c>
      <c r="D16" s="63">
        <f>((C16*100)/'Table (I)(a)'!$D$69)</f>
        <v>0.5934481337410479</v>
      </c>
      <c r="E16" s="64"/>
      <c r="F16" s="63">
        <f t="shared" si="0"/>
        <v>0</v>
      </c>
      <c r="G16" s="92">
        <f>((E16*100)/'Table (I)(a)'!$D$69)</f>
        <v>0</v>
      </c>
      <c r="H16" s="69"/>
      <c r="I16" s="40">
        <v>0</v>
      </c>
      <c r="J16" s="69"/>
      <c r="K16" s="40">
        <v>0</v>
      </c>
      <c r="L16" s="75">
        <f>(((C16+H16+J16)*100)/'Introductory sub-table (I)(a)'!$B$28)</f>
        <v>0.5934481337410479</v>
      </c>
    </row>
    <row r="17" spans="1:12" s="51" customFormat="1" ht="15.75">
      <c r="A17" s="68">
        <v>11</v>
      </c>
      <c r="B17" s="97" t="s">
        <v>178</v>
      </c>
      <c r="C17" s="40">
        <v>1307622</v>
      </c>
      <c r="D17" s="63">
        <f>((C17*100)/'Table (I)(a)'!$D$69)</f>
        <v>1.2677306738505338</v>
      </c>
      <c r="E17" s="70"/>
      <c r="F17" s="63">
        <f t="shared" si="0"/>
        <v>0</v>
      </c>
      <c r="G17" s="92">
        <f>((E17*100)/'Table (I)(a)'!$D$69)</f>
        <v>0</v>
      </c>
      <c r="H17" s="40"/>
      <c r="I17" s="40">
        <v>0</v>
      </c>
      <c r="J17" s="40"/>
      <c r="K17" s="40">
        <v>0</v>
      </c>
      <c r="L17" s="75">
        <f>(((C17+H17+J17)*100)/'Introductory sub-table (I)(a)'!$B$28)</f>
        <v>1.2677306738505338</v>
      </c>
    </row>
    <row r="18" spans="1:12" s="51" customFormat="1" ht="15.75">
      <c r="A18" s="68">
        <v>12</v>
      </c>
      <c r="B18" s="97" t="s">
        <v>179</v>
      </c>
      <c r="C18" s="40">
        <v>202840</v>
      </c>
      <c r="D18" s="63">
        <f>((C18*100)/'Table (I)(a)'!$D$69)</f>
        <v>0.19665200637786936</v>
      </c>
      <c r="E18" s="70"/>
      <c r="F18" s="63">
        <f t="shared" si="0"/>
        <v>0</v>
      </c>
      <c r="G18" s="92">
        <f>((E18*100)/'Table (I)(a)'!$D$69)</f>
        <v>0</v>
      </c>
      <c r="H18" s="40"/>
      <c r="I18" s="40">
        <v>0</v>
      </c>
      <c r="J18" s="40"/>
      <c r="K18" s="40">
        <v>0</v>
      </c>
      <c r="L18" s="75">
        <f>(((C18+H18+J18)*100)/'Introductory sub-table (I)(a)'!$B$28)</f>
        <v>0.19665200637786936</v>
      </c>
    </row>
    <row r="19" spans="1:12" s="51" customFormat="1" ht="15.75">
      <c r="A19" s="68"/>
      <c r="B19" s="66"/>
      <c r="C19" s="69"/>
      <c r="D19" s="63"/>
      <c r="E19" s="70"/>
      <c r="F19" s="63"/>
      <c r="G19" s="92"/>
      <c r="H19" s="40"/>
      <c r="I19" s="40"/>
      <c r="J19" s="40"/>
      <c r="K19" s="40"/>
      <c r="L19" s="75"/>
    </row>
    <row r="20" spans="1:12" s="73" customFormat="1" ht="15.75">
      <c r="A20" s="127" t="s">
        <v>131</v>
      </c>
      <c r="B20" s="127"/>
      <c r="C20" s="57">
        <f>SUM(C7:C18)</f>
        <v>66958830</v>
      </c>
      <c r="D20" s="71">
        <f>((C20*100)/'Table (I)(a)'!$D$69)</f>
        <v>64.91613224321964</v>
      </c>
      <c r="E20" s="72">
        <f>SUM(E7:E18)</f>
        <v>0</v>
      </c>
      <c r="F20" s="71">
        <f t="shared" si="0"/>
        <v>0</v>
      </c>
      <c r="G20" s="93">
        <f>((E20*100)/'Table (I)(a)'!$D$69)</f>
        <v>0</v>
      </c>
      <c r="H20" s="76">
        <f>SUM(H7:H18)</f>
        <v>0</v>
      </c>
      <c r="I20" s="76">
        <v>0</v>
      </c>
      <c r="J20" s="76">
        <f>SUM(J7:J17)</f>
        <v>0</v>
      </c>
      <c r="K20" s="76">
        <v>0</v>
      </c>
      <c r="L20" s="77">
        <f>SUM(L7:L18)</f>
        <v>64.91613224321964</v>
      </c>
    </row>
    <row r="22" ht="15">
      <c r="A22" s="10" t="s">
        <v>132</v>
      </c>
    </row>
  </sheetData>
  <sheetProtection/>
  <mergeCells count="7">
    <mergeCell ref="J4:K4"/>
    <mergeCell ref="A20:B20"/>
    <mergeCell ref="A4:A5"/>
    <mergeCell ref="B4:B5"/>
    <mergeCell ref="C4:D4"/>
    <mergeCell ref="E4:G4"/>
    <mergeCell ref="H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7.7109375" style="0" bestFit="1" customWidth="1"/>
    <col min="2" max="2" width="44.28125" style="0" customWidth="1"/>
    <col min="3" max="3" width="17.8515625" style="100" customWidth="1"/>
    <col min="4" max="4" width="19.421875" style="0" customWidth="1"/>
    <col min="5" max="5" width="9.140625" style="0" customWidth="1"/>
    <col min="6" max="6" width="11.140625" style="0" customWidth="1"/>
    <col min="7" max="7" width="11.7109375" style="0" customWidth="1"/>
    <col min="8" max="8" width="12.57421875" style="0" customWidth="1"/>
    <col min="9" max="9" width="22.28125" style="0" customWidth="1"/>
  </cols>
  <sheetData>
    <row r="1" spans="1:9" ht="15.75">
      <c r="A1" s="49" t="s">
        <v>133</v>
      </c>
      <c r="B1" s="50" t="s">
        <v>108</v>
      </c>
      <c r="C1" s="52"/>
      <c r="D1" s="51"/>
      <c r="E1" s="51"/>
      <c r="F1" s="51"/>
      <c r="G1" s="51"/>
      <c r="H1" s="51"/>
      <c r="I1" s="51"/>
    </row>
    <row r="2" spans="1:9" ht="15.75">
      <c r="A2" s="55"/>
      <c r="B2" s="50" t="s">
        <v>134</v>
      </c>
      <c r="C2" s="52"/>
      <c r="D2" s="51"/>
      <c r="E2" s="51"/>
      <c r="F2" s="51"/>
      <c r="G2" s="51"/>
      <c r="H2" s="51"/>
      <c r="I2" s="51"/>
    </row>
    <row r="3" spans="1:9" ht="15.75">
      <c r="A3" s="55"/>
      <c r="B3" s="51"/>
      <c r="C3" s="52"/>
      <c r="D3" s="51"/>
      <c r="E3" s="51"/>
      <c r="F3" s="51"/>
      <c r="G3" s="51"/>
      <c r="H3" s="51"/>
      <c r="I3" s="51"/>
    </row>
    <row r="4" spans="1:9" ht="15.75">
      <c r="A4" s="126" t="s">
        <v>110</v>
      </c>
      <c r="B4" s="126" t="s">
        <v>111</v>
      </c>
      <c r="C4" s="133" t="s">
        <v>117</v>
      </c>
      <c r="D4" s="125" t="s">
        <v>135</v>
      </c>
      <c r="E4" s="125" t="s">
        <v>114</v>
      </c>
      <c r="F4" s="125"/>
      <c r="G4" s="125" t="s">
        <v>115</v>
      </c>
      <c r="H4" s="125"/>
      <c r="I4" s="131" t="s">
        <v>136</v>
      </c>
    </row>
    <row r="5" spans="1:9" ht="130.5" customHeight="1">
      <c r="A5" s="126"/>
      <c r="B5" s="126"/>
      <c r="C5" s="133"/>
      <c r="D5" s="125"/>
      <c r="E5" s="74" t="s">
        <v>122</v>
      </c>
      <c r="F5" s="74" t="s">
        <v>137</v>
      </c>
      <c r="G5" s="74" t="s">
        <v>124</v>
      </c>
      <c r="H5" s="74" t="s">
        <v>138</v>
      </c>
      <c r="I5" s="132"/>
    </row>
    <row r="6" spans="1:9" ht="15.75">
      <c r="A6" s="69">
        <v>1</v>
      </c>
      <c r="B6" s="99" t="s">
        <v>180</v>
      </c>
      <c r="C6" s="101">
        <v>1040000</v>
      </c>
      <c r="D6" s="75">
        <f>((C6*100)/'Table (I)(a)'!$D$69)</f>
        <v>1.0082729571730633</v>
      </c>
      <c r="E6" s="75"/>
      <c r="F6" s="75">
        <v>0</v>
      </c>
      <c r="G6" s="75"/>
      <c r="H6" s="75">
        <v>0</v>
      </c>
      <c r="I6" s="75">
        <f>(((C6+E6+G6)*100)/'Introductory sub-table (I)(a)'!$B$28)</f>
        <v>1.0082729571730633</v>
      </c>
    </row>
    <row r="7" spans="1:9" ht="15.75">
      <c r="A7" s="69">
        <v>2</v>
      </c>
      <c r="B7" s="100" t="s">
        <v>181</v>
      </c>
      <c r="C7" s="101">
        <v>5868000</v>
      </c>
      <c r="D7" s="75">
        <f>((C7*100)/'Table (I)(a)'!$D$69)</f>
        <v>5.688986262203399</v>
      </c>
      <c r="E7" s="75"/>
      <c r="F7" s="75">
        <v>0</v>
      </c>
      <c r="G7" s="75"/>
      <c r="H7" s="75">
        <v>0</v>
      </c>
      <c r="I7" s="75">
        <f>(((C7+E7+G7)*100)/'Introductory sub-table (I)(a)'!$B$28)</f>
        <v>5.688986262203399</v>
      </c>
    </row>
    <row r="8" spans="1:9" ht="15.75">
      <c r="A8" s="69">
        <v>3</v>
      </c>
      <c r="B8" s="66"/>
      <c r="C8" s="102"/>
      <c r="D8" s="75">
        <f>((C8*100)/'Table (I)(a)'!$D$69)</f>
        <v>0</v>
      </c>
      <c r="E8" s="75"/>
      <c r="F8" s="75">
        <v>0</v>
      </c>
      <c r="G8" s="75"/>
      <c r="H8" s="75">
        <v>0</v>
      </c>
      <c r="I8" s="75">
        <f>(((C8+E8+G8)*100)/'Introductory sub-table (I)(a)'!$B$28)</f>
        <v>0</v>
      </c>
    </row>
    <row r="9" spans="1:9" ht="15.75">
      <c r="A9" s="69">
        <v>4</v>
      </c>
      <c r="B9" s="66"/>
      <c r="C9" s="102"/>
      <c r="D9" s="75">
        <f>((C9*100)/'Table (I)(a)'!$D$69)</f>
        <v>0</v>
      </c>
      <c r="E9" s="75"/>
      <c r="F9" s="75">
        <v>0</v>
      </c>
      <c r="G9" s="75"/>
      <c r="H9" s="75">
        <v>0</v>
      </c>
      <c r="I9" s="75">
        <f>(((C9+E9+G9)*100)/'Introductory sub-table (I)(a)'!$B$28)</f>
        <v>0</v>
      </c>
    </row>
    <row r="10" spans="1:9" ht="15.75">
      <c r="A10" s="69">
        <v>5</v>
      </c>
      <c r="B10" s="66"/>
      <c r="C10" s="102"/>
      <c r="D10" s="75">
        <f>((C10*100)/'Table (I)(a)'!$D$69)</f>
        <v>0</v>
      </c>
      <c r="E10" s="75"/>
      <c r="F10" s="75">
        <v>0</v>
      </c>
      <c r="G10" s="75"/>
      <c r="H10" s="75">
        <v>0</v>
      </c>
      <c r="I10" s="75">
        <f>(((C10+E10+G10)*100)/'Introductory sub-table (I)(a)'!$B$28)</f>
        <v>0</v>
      </c>
    </row>
    <row r="11" spans="1:9" ht="15.75">
      <c r="A11" s="69">
        <v>6</v>
      </c>
      <c r="B11" s="66"/>
      <c r="C11" s="102"/>
      <c r="D11" s="75">
        <f>((C11*100)/'Table (I)(a)'!$D$69)</f>
        <v>0</v>
      </c>
      <c r="E11" s="75"/>
      <c r="F11" s="75">
        <v>0</v>
      </c>
      <c r="G11" s="75"/>
      <c r="H11" s="75">
        <v>0</v>
      </c>
      <c r="I11" s="75">
        <f>(((C11+E11+G11)*100)/'Introductory sub-table (I)(a)'!$B$28)</f>
        <v>0</v>
      </c>
    </row>
    <row r="12" spans="1:9" ht="15.75">
      <c r="A12" s="69">
        <v>7</v>
      </c>
      <c r="B12" s="66"/>
      <c r="C12" s="102"/>
      <c r="D12" s="75">
        <f>((C12*100)/'Table (I)(a)'!$D$69)</f>
        <v>0</v>
      </c>
      <c r="E12" s="75"/>
      <c r="F12" s="75">
        <v>0</v>
      </c>
      <c r="G12" s="75"/>
      <c r="H12" s="75">
        <v>0</v>
      </c>
      <c r="I12" s="75">
        <f>(((C12+E12+G12)*100)/'Introductory sub-table (I)(a)'!$B$28)</f>
        <v>0</v>
      </c>
    </row>
    <row r="13" spans="1:9" ht="15.75">
      <c r="A13" s="69">
        <v>8</v>
      </c>
      <c r="B13" s="66"/>
      <c r="C13" s="102"/>
      <c r="D13" s="75">
        <f>((C13*100)/'Table (I)(a)'!$D$69)</f>
        <v>0</v>
      </c>
      <c r="E13" s="75"/>
      <c r="F13" s="75">
        <v>0</v>
      </c>
      <c r="G13" s="75"/>
      <c r="H13" s="75">
        <v>0</v>
      </c>
      <c r="I13" s="75">
        <f>(((C13+E13+G13)*100)/'Introductory sub-table (I)(a)'!$B$28)</f>
        <v>0</v>
      </c>
    </row>
    <row r="14" spans="1:9" ht="15.75">
      <c r="A14" s="69">
        <v>9</v>
      </c>
      <c r="B14" s="66"/>
      <c r="C14" s="102"/>
      <c r="D14" s="75">
        <f>((C14*100)/'Table (I)(a)'!$D$69)</f>
        <v>0</v>
      </c>
      <c r="E14" s="75"/>
      <c r="F14" s="75">
        <v>0</v>
      </c>
      <c r="G14" s="75"/>
      <c r="H14" s="75">
        <v>0</v>
      </c>
      <c r="I14" s="75">
        <f>(((C14+E14+G14)*100)/'Introductory sub-table (I)(a)'!$B$28)</f>
        <v>0</v>
      </c>
    </row>
    <row r="15" spans="1:9" ht="15.75">
      <c r="A15" s="69">
        <v>10</v>
      </c>
      <c r="B15" s="66"/>
      <c r="C15" s="102"/>
      <c r="D15" s="75">
        <f>((C15*100)/'Table (I)(a)'!$D$69)</f>
        <v>0</v>
      </c>
      <c r="E15" s="75"/>
      <c r="F15" s="75">
        <v>0</v>
      </c>
      <c r="G15" s="75"/>
      <c r="H15" s="75">
        <v>0</v>
      </c>
      <c r="I15" s="75">
        <f>(((C15+E15+G15)*100)/'Introductory sub-table (I)(a)'!$B$28)</f>
        <v>0</v>
      </c>
    </row>
    <row r="16" spans="1:9" ht="15.75">
      <c r="A16" s="69"/>
      <c r="B16" s="66"/>
      <c r="C16" s="102"/>
      <c r="D16" s="75"/>
      <c r="E16" s="75"/>
      <c r="F16" s="75"/>
      <c r="G16" s="75"/>
      <c r="H16" s="75"/>
      <c r="I16" s="75"/>
    </row>
    <row r="17" spans="1:9" ht="15.75">
      <c r="A17" s="40"/>
      <c r="B17" s="65"/>
      <c r="C17" s="103"/>
      <c r="D17" s="75"/>
      <c r="E17" s="75"/>
      <c r="F17" s="75"/>
      <c r="G17" s="75"/>
      <c r="H17" s="75"/>
      <c r="I17" s="75"/>
    </row>
    <row r="18" spans="1:9" ht="15.75">
      <c r="A18" s="127" t="s">
        <v>131</v>
      </c>
      <c r="B18" s="127"/>
      <c r="C18" s="91">
        <f>SUM(C6:C15)</f>
        <v>6908000</v>
      </c>
      <c r="D18" s="77">
        <f>((C18*100)/'Table (I)(a)'!$D$69)</f>
        <v>6.697259219376463</v>
      </c>
      <c r="E18" s="77">
        <f>SUM(E6:E15)</f>
        <v>0</v>
      </c>
      <c r="F18" s="77">
        <v>0</v>
      </c>
      <c r="G18" s="77">
        <f>SUM(G6:G15)</f>
        <v>0</v>
      </c>
      <c r="H18" s="77">
        <v>0</v>
      </c>
      <c r="I18" s="77">
        <f>SUM(I6:I15)</f>
        <v>6.697259219376463</v>
      </c>
    </row>
  </sheetData>
  <sheetProtection/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priority="1" dxfId="3" operator="less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.7109375" style="0" bestFit="1" customWidth="1"/>
    <col min="2" max="2" width="44.421875" style="0" customWidth="1"/>
    <col min="3" max="3" width="11.140625" style="0" customWidth="1"/>
    <col min="4" max="4" width="23.57421875" style="0" customWidth="1"/>
    <col min="5" max="5" width="9.8515625" style="0" customWidth="1"/>
    <col min="6" max="6" width="12.8515625" style="0" customWidth="1"/>
    <col min="7" max="7" width="11.421875" style="0" customWidth="1"/>
    <col min="8" max="8" width="13.140625" style="0" customWidth="1"/>
    <col min="9" max="9" width="26.7109375" style="54" customWidth="1"/>
  </cols>
  <sheetData>
    <row r="1" spans="1:9" ht="15.75">
      <c r="A1" s="49" t="s">
        <v>139</v>
      </c>
      <c r="B1" s="50" t="s">
        <v>140</v>
      </c>
      <c r="C1" s="51"/>
      <c r="D1" s="51"/>
      <c r="E1" s="51"/>
      <c r="F1" s="51"/>
      <c r="G1" s="51"/>
      <c r="H1" s="51"/>
      <c r="I1" s="53"/>
    </row>
    <row r="2" spans="1:9" ht="15.75">
      <c r="A2" s="55"/>
      <c r="B2" s="50" t="s">
        <v>141</v>
      </c>
      <c r="C2" s="51"/>
      <c r="D2" s="51"/>
      <c r="E2" s="51"/>
      <c r="F2" s="51"/>
      <c r="G2" s="51"/>
      <c r="H2" s="51"/>
      <c r="I2" s="53"/>
    </row>
    <row r="3" spans="1:9" ht="15.75">
      <c r="A3" s="55"/>
      <c r="B3" s="51"/>
      <c r="C3" s="51"/>
      <c r="D3" s="51"/>
      <c r="E3" s="51"/>
      <c r="F3" s="51"/>
      <c r="G3" s="51"/>
      <c r="H3" s="51"/>
      <c r="I3" s="53"/>
    </row>
    <row r="4" spans="1:9" ht="15.75" customHeight="1">
      <c r="A4" s="126" t="s">
        <v>110</v>
      </c>
      <c r="B4" s="125" t="s">
        <v>142</v>
      </c>
      <c r="C4" s="125" t="s">
        <v>143</v>
      </c>
      <c r="D4" s="125" t="s">
        <v>144</v>
      </c>
      <c r="E4" s="125" t="s">
        <v>114</v>
      </c>
      <c r="F4" s="125"/>
      <c r="G4" s="125" t="s">
        <v>115</v>
      </c>
      <c r="H4" s="125"/>
      <c r="I4" s="134" t="s">
        <v>163</v>
      </c>
    </row>
    <row r="5" spans="1:9" ht="117.75" customHeight="1">
      <c r="A5" s="126"/>
      <c r="B5" s="125"/>
      <c r="C5" s="125"/>
      <c r="D5" s="125"/>
      <c r="E5" s="56" t="s">
        <v>145</v>
      </c>
      <c r="F5" s="56" t="s">
        <v>146</v>
      </c>
      <c r="G5" s="56" t="s">
        <v>124</v>
      </c>
      <c r="H5" s="56" t="s">
        <v>147</v>
      </c>
      <c r="I5" s="135"/>
    </row>
    <row r="6" spans="1:9" ht="15.75">
      <c r="A6" s="69">
        <v>1</v>
      </c>
      <c r="B6" s="100" t="s">
        <v>181</v>
      </c>
      <c r="C6" s="101">
        <v>5868000</v>
      </c>
      <c r="D6" s="75">
        <f>((C6*100)/'Table (I)(a)'!$D$69)</f>
        <v>5.688986262203399</v>
      </c>
      <c r="E6" s="40"/>
      <c r="F6" s="40">
        <v>0</v>
      </c>
      <c r="G6" s="40"/>
      <c r="H6" s="40">
        <v>0</v>
      </c>
      <c r="I6" s="75">
        <f>(((C6+E6+G6)*100)/'Introductory sub-table (I)(a)'!$B$28)</f>
        <v>5.688986262203399</v>
      </c>
    </row>
    <row r="7" spans="1:9" ht="15.75">
      <c r="A7" s="69">
        <v>2</v>
      </c>
      <c r="B7" s="66"/>
      <c r="C7" s="69"/>
      <c r="D7" s="75">
        <f>((C7*100)/'Table (I)(a)'!$D$69)</f>
        <v>0</v>
      </c>
      <c r="E7" s="40"/>
      <c r="F7" s="40">
        <v>0</v>
      </c>
      <c r="G7" s="40"/>
      <c r="H7" s="40">
        <v>0</v>
      </c>
      <c r="I7" s="75">
        <f>(((C7+E7+G7)*100)/'Introductory sub-table (I)(a)'!$B$28)</f>
        <v>0</v>
      </c>
    </row>
    <row r="8" spans="1:9" ht="15.75">
      <c r="A8" s="69">
        <v>3</v>
      </c>
      <c r="B8" s="66"/>
      <c r="C8" s="69"/>
      <c r="D8" s="75">
        <f>((C8*100)/'Table (I)(a)'!$D$69)</f>
        <v>0</v>
      </c>
      <c r="E8" s="40"/>
      <c r="F8" s="40">
        <v>0</v>
      </c>
      <c r="G8" s="40"/>
      <c r="H8" s="40">
        <v>0</v>
      </c>
      <c r="I8" s="75">
        <f>(((C8+E8+G8)*100)/'Introductory sub-table (I)(a)'!$B$28)</f>
        <v>0</v>
      </c>
    </row>
    <row r="9" spans="1:9" ht="15.75">
      <c r="A9" s="69">
        <v>4</v>
      </c>
      <c r="B9" s="66"/>
      <c r="C9" s="69"/>
      <c r="D9" s="75">
        <f>((C9*100)/'Table (I)(a)'!$D$69)</f>
        <v>0</v>
      </c>
      <c r="E9" s="40"/>
      <c r="F9" s="40">
        <v>0</v>
      </c>
      <c r="G9" s="40"/>
      <c r="H9" s="40">
        <v>0</v>
      </c>
      <c r="I9" s="75">
        <f>(((C9+E9+G9)*100)/'Introductory sub-table (I)(a)'!$B$28)</f>
        <v>0</v>
      </c>
    </row>
    <row r="10" spans="1:9" ht="15.75">
      <c r="A10" s="69">
        <v>5</v>
      </c>
      <c r="B10" s="66"/>
      <c r="C10" s="69"/>
      <c r="D10" s="75">
        <f>((C10*100)/'Table (I)(a)'!$D$69)</f>
        <v>0</v>
      </c>
      <c r="E10" s="40"/>
      <c r="F10" s="40">
        <v>0</v>
      </c>
      <c r="G10" s="40"/>
      <c r="H10" s="40">
        <v>0</v>
      </c>
      <c r="I10" s="75">
        <f>(((C10+E10+G10)*100)/'Introductory sub-table (I)(a)'!$B$28)</f>
        <v>0</v>
      </c>
    </row>
    <row r="11" spans="1:9" ht="15.75">
      <c r="A11" s="69">
        <v>6</v>
      </c>
      <c r="B11" s="66"/>
      <c r="C11" s="69"/>
      <c r="D11" s="75">
        <f>((C11*100)/'Table (I)(a)'!$D$69)</f>
        <v>0</v>
      </c>
      <c r="E11" s="40"/>
      <c r="F11" s="40">
        <v>0</v>
      </c>
      <c r="G11" s="40"/>
      <c r="H11" s="40">
        <v>0</v>
      </c>
      <c r="I11" s="75">
        <f>(((C11+E11+G11)*100)/'Introductory sub-table (I)(a)'!$B$28)</f>
        <v>0</v>
      </c>
    </row>
    <row r="12" spans="1:9" ht="15.75">
      <c r="A12" s="69">
        <v>7</v>
      </c>
      <c r="B12" s="66"/>
      <c r="C12" s="69"/>
      <c r="D12" s="75">
        <f>((C12*100)/'Table (I)(a)'!$D$69)</f>
        <v>0</v>
      </c>
      <c r="E12" s="40"/>
      <c r="F12" s="40">
        <v>0</v>
      </c>
      <c r="G12" s="40"/>
      <c r="H12" s="40">
        <v>0</v>
      </c>
      <c r="I12" s="75">
        <f>(((C12+E12+G12)*100)/'Introductory sub-table (I)(a)'!$B$28)</f>
        <v>0</v>
      </c>
    </row>
    <row r="13" spans="1:9" ht="15.75">
      <c r="A13" s="69">
        <v>8</v>
      </c>
      <c r="B13" s="66"/>
      <c r="C13" s="69"/>
      <c r="D13" s="75">
        <f>((C13*100)/'Table (I)(a)'!$D$69)</f>
        <v>0</v>
      </c>
      <c r="E13" s="40"/>
      <c r="F13" s="40">
        <v>0</v>
      </c>
      <c r="G13" s="40"/>
      <c r="H13" s="40">
        <v>0</v>
      </c>
      <c r="I13" s="75">
        <f>(((C13+E13+G13)*100)/'Introductory sub-table (I)(a)'!$B$28)</f>
        <v>0</v>
      </c>
    </row>
    <row r="14" spans="1:9" ht="15.75">
      <c r="A14" s="69">
        <v>9</v>
      </c>
      <c r="B14" s="66"/>
      <c r="C14" s="69"/>
      <c r="D14" s="75">
        <f>((C14*100)/'Table (I)(a)'!$D$69)</f>
        <v>0</v>
      </c>
      <c r="E14" s="40"/>
      <c r="F14" s="40">
        <v>0</v>
      </c>
      <c r="G14" s="40"/>
      <c r="H14" s="40">
        <v>0</v>
      </c>
      <c r="I14" s="75">
        <f>(((C14+E14+G14)*100)/'Introductory sub-table (I)(a)'!$B$28)</f>
        <v>0</v>
      </c>
    </row>
    <row r="15" spans="1:9" ht="15.75">
      <c r="A15" s="69">
        <v>10</v>
      </c>
      <c r="B15" s="66"/>
      <c r="C15" s="69"/>
      <c r="D15" s="75">
        <f>((C15*100)/'Table (I)(a)'!$D$69)</f>
        <v>0</v>
      </c>
      <c r="E15" s="40"/>
      <c r="F15" s="40">
        <v>0</v>
      </c>
      <c r="G15" s="40"/>
      <c r="H15" s="40">
        <v>0</v>
      </c>
      <c r="I15" s="75">
        <f>(((C15+E15+G15)*100)/'Introductory sub-table (I)(a)'!$B$28)</f>
        <v>0</v>
      </c>
    </row>
    <row r="16" spans="1:9" ht="15.75">
      <c r="A16" s="69"/>
      <c r="B16" s="66"/>
      <c r="C16" s="69"/>
      <c r="D16" s="75"/>
      <c r="E16" s="40"/>
      <c r="F16" s="40"/>
      <c r="G16" s="40"/>
      <c r="H16" s="40"/>
      <c r="I16" s="75"/>
    </row>
    <row r="17" spans="1:9" ht="15.75">
      <c r="A17" s="40"/>
      <c r="B17" s="65"/>
      <c r="C17" s="40"/>
      <c r="D17" s="75"/>
      <c r="E17" s="40"/>
      <c r="F17" s="40"/>
      <c r="G17" s="40"/>
      <c r="H17" s="40"/>
      <c r="I17" s="75"/>
    </row>
    <row r="18" spans="1:9" ht="15.75">
      <c r="A18" s="127" t="s">
        <v>131</v>
      </c>
      <c r="B18" s="127"/>
      <c r="C18" s="76">
        <f>SUM(C6:C15)</f>
        <v>5868000</v>
      </c>
      <c r="D18" s="77">
        <f>((C18*100)/'Table (I)(a)'!$D$69)</f>
        <v>5.688986262203399</v>
      </c>
      <c r="E18" s="76">
        <f>SUM(E6:E15)</f>
        <v>0</v>
      </c>
      <c r="F18" s="76">
        <v>0</v>
      </c>
      <c r="G18" s="76">
        <f>SUM(G6:G15)</f>
        <v>0</v>
      </c>
      <c r="H18" s="76">
        <v>0</v>
      </c>
      <c r="I18" s="77">
        <f>SUM(I6:I15)</f>
        <v>5.688986262203399</v>
      </c>
    </row>
  </sheetData>
  <sheetProtection/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priority="1" dxfId="3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8" sqref="A8"/>
    </sheetView>
  </sheetViews>
  <sheetFormatPr defaultColWidth="0" defaultRowHeight="15"/>
  <cols>
    <col min="1" max="1" width="9.140625" style="0" customWidth="1"/>
    <col min="2" max="2" width="51.140625" style="0" customWidth="1"/>
    <col min="3" max="3" width="28.7109375" style="0" customWidth="1"/>
    <col min="4" max="4" width="40.7109375" style="0" customWidth="1"/>
    <col min="5" max="5" width="18.7109375" style="0" customWidth="1"/>
    <col min="6" max="16384" width="0" style="0" hidden="1" customWidth="1"/>
  </cols>
  <sheetData>
    <row r="1" spans="1:4" s="51" customFormat="1" ht="15.75">
      <c r="A1" s="49" t="s">
        <v>148</v>
      </c>
      <c r="B1" s="136" t="s">
        <v>149</v>
      </c>
      <c r="C1" s="136"/>
      <c r="D1" s="136"/>
    </row>
    <row r="2" s="51" customFormat="1" ht="16.5" thickBot="1">
      <c r="A2" s="55"/>
    </row>
    <row r="3" spans="1:5" s="51" customFormat="1" ht="63">
      <c r="A3" s="78" t="s">
        <v>110</v>
      </c>
      <c r="B3" s="79" t="s">
        <v>111</v>
      </c>
      <c r="C3" s="80" t="s">
        <v>150</v>
      </c>
      <c r="D3" s="80" t="s">
        <v>151</v>
      </c>
      <c r="E3" s="74" t="s">
        <v>182</v>
      </c>
    </row>
    <row r="4" spans="1:5" s="51" customFormat="1" ht="15.75">
      <c r="A4" s="69">
        <v>1</v>
      </c>
      <c r="B4" s="66"/>
      <c r="C4" s="69"/>
      <c r="D4" s="75">
        <f>((C4*100)/'Table (I)(a)'!$D$69)</f>
        <v>0</v>
      </c>
      <c r="E4" s="65"/>
    </row>
    <row r="5" spans="1:5" s="51" customFormat="1" ht="15.75">
      <c r="A5" s="69">
        <v>2</v>
      </c>
      <c r="B5" s="66"/>
      <c r="C5" s="69"/>
      <c r="D5" s="75">
        <f>((C5*100)/'Table (I)(a)'!$D$69)</f>
        <v>0</v>
      </c>
      <c r="E5" s="65"/>
    </row>
    <row r="6" spans="1:5" s="51" customFormat="1" ht="15.75">
      <c r="A6" s="69">
        <v>3</v>
      </c>
      <c r="B6" s="66"/>
      <c r="C6" s="69"/>
      <c r="D6" s="75">
        <f>((C6*100)/'Table (I)(a)'!$D$69)</f>
        <v>0</v>
      </c>
      <c r="E6" s="65"/>
    </row>
    <row r="7" spans="1:5" s="51" customFormat="1" ht="15.75">
      <c r="A7" s="69">
        <v>4</v>
      </c>
      <c r="B7" s="66"/>
      <c r="C7" s="69"/>
      <c r="D7" s="75">
        <f>((C7*100)/'Table (I)(a)'!$D$69)</f>
        <v>0</v>
      </c>
      <c r="E7" s="65"/>
    </row>
    <row r="8" spans="1:5" s="51" customFormat="1" ht="15.75">
      <c r="A8" s="69">
        <v>5</v>
      </c>
      <c r="B8" s="66"/>
      <c r="C8" s="69"/>
      <c r="D8" s="75">
        <f>((C8*100)/'Table (I)(a)'!$D$69)</f>
        <v>0</v>
      </c>
      <c r="E8" s="65"/>
    </row>
    <row r="9" spans="1:5" s="51" customFormat="1" ht="15.75">
      <c r="A9" s="69">
        <v>6</v>
      </c>
      <c r="B9" s="66"/>
      <c r="C9" s="69"/>
      <c r="D9" s="75">
        <f>((C9*100)/'Table (I)(a)'!$D$69)</f>
        <v>0</v>
      </c>
      <c r="E9" s="65"/>
    </row>
    <row r="10" spans="1:5" s="51" customFormat="1" ht="15.75">
      <c r="A10" s="69">
        <v>7</v>
      </c>
      <c r="B10" s="66"/>
      <c r="C10" s="69"/>
      <c r="D10" s="75">
        <f>((C10*100)/'Table (I)(a)'!$D$69)</f>
        <v>0</v>
      </c>
      <c r="E10" s="65"/>
    </row>
    <row r="11" spans="1:5" s="51" customFormat="1" ht="15.75">
      <c r="A11" s="69">
        <v>8</v>
      </c>
      <c r="B11" s="66"/>
      <c r="C11" s="69"/>
      <c r="D11" s="75">
        <f>((C11*100)/'Table (I)(a)'!$D$69)</f>
        <v>0</v>
      </c>
      <c r="E11" s="65"/>
    </row>
    <row r="12" spans="1:5" s="51" customFormat="1" ht="15.75">
      <c r="A12" s="69">
        <v>9</v>
      </c>
      <c r="B12" s="66"/>
      <c r="C12" s="69"/>
      <c r="D12" s="75">
        <f>((C12*100)/'Table (I)(a)'!$D$69)</f>
        <v>0</v>
      </c>
      <c r="E12" s="65"/>
    </row>
    <row r="13" spans="1:5" s="51" customFormat="1" ht="15.75">
      <c r="A13" s="69"/>
      <c r="B13" s="66"/>
      <c r="C13" s="69"/>
      <c r="D13" s="75"/>
      <c r="E13" s="65"/>
    </row>
    <row r="14" spans="1:5" s="51" customFormat="1" ht="15.75">
      <c r="A14" s="40"/>
      <c r="B14" s="65"/>
      <c r="C14" s="40"/>
      <c r="D14" s="75"/>
      <c r="E14" s="65"/>
    </row>
    <row r="15" spans="1:5" s="51" customFormat="1" ht="15.75">
      <c r="A15" s="127" t="s">
        <v>131</v>
      </c>
      <c r="B15" s="127"/>
      <c r="C15" s="76">
        <f>SUM(C4:C12)</f>
        <v>0</v>
      </c>
      <c r="D15" s="77">
        <f>((C15*100)/'Table (I)(a)'!$D$69)</f>
        <v>0</v>
      </c>
      <c r="E15" s="65"/>
    </row>
  </sheetData>
  <sheetProtection/>
  <mergeCells count="2">
    <mergeCell ref="B1:D1"/>
    <mergeCell ref="A15:B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140625" style="0" customWidth="1"/>
    <col min="2" max="2" width="27.57421875" style="0" customWidth="1"/>
    <col min="3" max="3" width="29.7109375" style="0" customWidth="1"/>
    <col min="4" max="4" width="27.7109375" style="0" customWidth="1"/>
    <col min="5" max="5" width="39.00390625" style="0" customWidth="1"/>
  </cols>
  <sheetData>
    <row r="1" spans="1:5" ht="15.75">
      <c r="A1" s="49" t="s">
        <v>152</v>
      </c>
      <c r="B1" s="136" t="s">
        <v>153</v>
      </c>
      <c r="C1" s="136"/>
      <c r="D1" s="136"/>
      <c r="E1" s="51"/>
    </row>
    <row r="2" spans="1:5" ht="15.75">
      <c r="A2" s="55"/>
      <c r="B2" s="51"/>
      <c r="C2" s="51"/>
      <c r="D2" s="51"/>
      <c r="E2" s="51"/>
    </row>
    <row r="3" spans="1:5" ht="16.5" thickBot="1">
      <c r="A3" s="55"/>
      <c r="B3" s="51"/>
      <c r="C3" s="51"/>
      <c r="D3" s="51"/>
      <c r="E3" s="51"/>
    </row>
    <row r="4" spans="1:5" ht="78.75">
      <c r="A4" s="78" t="s">
        <v>110</v>
      </c>
      <c r="B4" s="80" t="s">
        <v>154</v>
      </c>
      <c r="C4" s="80" t="s">
        <v>155</v>
      </c>
      <c r="D4" s="80" t="s">
        <v>156</v>
      </c>
      <c r="E4" s="80" t="s">
        <v>157</v>
      </c>
    </row>
    <row r="5" spans="1:5" ht="15.75">
      <c r="A5" s="69">
        <v>1</v>
      </c>
      <c r="B5" s="66"/>
      <c r="C5" s="69"/>
      <c r="D5" s="69"/>
      <c r="E5" s="75">
        <f>((D5*100)/'Table (I)(a)'!$D$69)</f>
        <v>0</v>
      </c>
    </row>
    <row r="6" spans="1:5" ht="15.75">
      <c r="A6" s="69">
        <v>2</v>
      </c>
      <c r="B6" s="66"/>
      <c r="C6" s="69"/>
      <c r="D6" s="69"/>
      <c r="E6" s="75">
        <f>((D6*100)/'Table (I)(a)'!$D$69)</f>
        <v>0</v>
      </c>
    </row>
    <row r="7" spans="1:5" ht="15.75">
      <c r="A7" s="69">
        <v>3</v>
      </c>
      <c r="B7" s="66"/>
      <c r="C7" s="69"/>
      <c r="D7" s="69"/>
      <c r="E7" s="75">
        <f>((D7*100)/'Table (I)(a)'!$D$69)</f>
        <v>0</v>
      </c>
    </row>
    <row r="8" spans="1:5" ht="15.75">
      <c r="A8" s="69">
        <v>4</v>
      </c>
      <c r="B8" s="66"/>
      <c r="C8" s="69"/>
      <c r="D8" s="69"/>
      <c r="E8" s="75">
        <f>((D8*100)/'Table (I)(a)'!$D$69)</f>
        <v>0</v>
      </c>
    </row>
    <row r="9" spans="1:5" ht="15.75">
      <c r="A9" s="69">
        <v>5</v>
      </c>
      <c r="B9" s="66"/>
      <c r="C9" s="69"/>
      <c r="D9" s="69"/>
      <c r="E9" s="75">
        <f>((D9*100)/'Table (I)(a)'!$D$69)</f>
        <v>0</v>
      </c>
    </row>
    <row r="10" spans="1:5" ht="15.75">
      <c r="A10" s="69">
        <v>6</v>
      </c>
      <c r="B10" s="66"/>
      <c r="C10" s="69"/>
      <c r="D10" s="69"/>
      <c r="E10" s="75">
        <f>((D10*100)/'Table (I)(a)'!$D$69)</f>
        <v>0</v>
      </c>
    </row>
    <row r="11" spans="1:5" ht="15.75">
      <c r="A11" s="69">
        <v>7</v>
      </c>
      <c r="B11" s="66"/>
      <c r="C11" s="69"/>
      <c r="D11" s="69"/>
      <c r="E11" s="75">
        <f>((D11*100)/'Table (I)(a)'!$D$69)</f>
        <v>0</v>
      </c>
    </row>
    <row r="12" spans="1:5" ht="15.75">
      <c r="A12" s="69">
        <v>8</v>
      </c>
      <c r="B12" s="66"/>
      <c r="C12" s="69"/>
      <c r="D12" s="69"/>
      <c r="E12" s="75">
        <f>((D12*100)/'Table (I)(a)'!$D$69)</f>
        <v>0</v>
      </c>
    </row>
    <row r="13" spans="1:5" ht="15.75">
      <c r="A13" s="69">
        <v>9</v>
      </c>
      <c r="B13" s="66"/>
      <c r="C13" s="69"/>
      <c r="D13" s="69"/>
      <c r="E13" s="75">
        <f>((D13*100)/'Table (I)(a)'!$D$69)</f>
        <v>0</v>
      </c>
    </row>
    <row r="14" spans="1:5" ht="15.75">
      <c r="A14" s="69"/>
      <c r="B14" s="66"/>
      <c r="C14" s="69"/>
      <c r="D14" s="69"/>
      <c r="E14" s="75"/>
    </row>
    <row r="15" spans="1:5" ht="15.75">
      <c r="A15" s="40"/>
      <c r="B15" s="65"/>
      <c r="C15" s="40"/>
      <c r="D15" s="40"/>
      <c r="E15" s="75"/>
    </row>
    <row r="16" spans="1:5" ht="15.75">
      <c r="A16" s="127" t="s">
        <v>131</v>
      </c>
      <c r="B16" s="127"/>
      <c r="C16" s="76">
        <f>SUM(C5:C13)</f>
        <v>0</v>
      </c>
      <c r="D16" s="76">
        <f>SUM(D5:D13)</f>
        <v>0</v>
      </c>
      <c r="E16" s="75">
        <f>((D16*100)/'Table (I)(a)'!$D$69)</f>
        <v>0</v>
      </c>
    </row>
  </sheetData>
  <sheetProtection/>
  <mergeCells count="2">
    <mergeCell ref="B1:D1"/>
    <mergeCell ref="A16:B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0" sqref="D10"/>
    </sheetView>
  </sheetViews>
  <sheetFormatPr defaultColWidth="0" defaultRowHeight="15"/>
  <cols>
    <col min="1" max="1" width="8.57421875" style="0" bestFit="1" customWidth="1"/>
    <col min="2" max="2" width="38.8515625" style="0" customWidth="1"/>
    <col min="3" max="3" width="24.140625" style="0" customWidth="1"/>
    <col min="4" max="4" width="23.140625" style="0" customWidth="1"/>
    <col min="5" max="5" width="40.57421875" style="0" customWidth="1"/>
    <col min="6" max="16384" width="0" style="0" hidden="1" customWidth="1"/>
  </cols>
  <sheetData>
    <row r="1" spans="1:5" s="51" customFormat="1" ht="15.75">
      <c r="A1" s="49" t="s">
        <v>158</v>
      </c>
      <c r="B1" s="136" t="s">
        <v>159</v>
      </c>
      <c r="C1" s="136"/>
      <c r="D1" s="136"/>
      <c r="E1" s="136"/>
    </row>
    <row r="2" spans="1:5" s="51" customFormat="1" ht="15.75">
      <c r="A2" s="55"/>
      <c r="B2" s="136" t="s">
        <v>160</v>
      </c>
      <c r="C2" s="136"/>
      <c r="D2" s="136"/>
      <c r="E2" s="136"/>
    </row>
    <row r="3" s="51" customFormat="1" ht="16.5" thickBot="1">
      <c r="A3" s="55"/>
    </row>
    <row r="4" spans="1:5" s="51" customFormat="1" ht="63.75" thickBot="1">
      <c r="A4" s="81" t="s">
        <v>110</v>
      </c>
      <c r="B4" s="82" t="s">
        <v>161</v>
      </c>
      <c r="C4" s="82" t="s">
        <v>154</v>
      </c>
      <c r="D4" s="82" t="s">
        <v>162</v>
      </c>
      <c r="E4" s="82" t="s">
        <v>157</v>
      </c>
    </row>
    <row r="5" spans="1:5" s="51" customFormat="1" ht="15.75">
      <c r="A5" s="69">
        <v>1</v>
      </c>
      <c r="B5" s="66"/>
      <c r="C5" s="69"/>
      <c r="D5" s="69"/>
      <c r="E5" s="75">
        <f>((D5*100)/'Table (I)(a)'!$D$69)</f>
        <v>0</v>
      </c>
    </row>
    <row r="6" spans="1:5" s="51" customFormat="1" ht="15.75">
      <c r="A6" s="69">
        <v>2</v>
      </c>
      <c r="B6" s="66"/>
      <c r="C6" s="69"/>
      <c r="D6" s="69"/>
      <c r="E6" s="75">
        <f>((D6*100)/'Table (I)(a)'!$D$69)</f>
        <v>0</v>
      </c>
    </row>
    <row r="7" spans="1:5" s="51" customFormat="1" ht="15.75">
      <c r="A7" s="69">
        <v>3</v>
      </c>
      <c r="B7" s="66"/>
      <c r="C7" s="69"/>
      <c r="D7" s="69"/>
      <c r="E7" s="75">
        <f>((D7*100)/'Table (I)(a)'!$D$69)</f>
        <v>0</v>
      </c>
    </row>
    <row r="8" spans="1:5" s="51" customFormat="1" ht="15.75">
      <c r="A8" s="69">
        <v>4</v>
      </c>
      <c r="B8" s="66"/>
      <c r="C8" s="69"/>
      <c r="D8" s="69"/>
      <c r="E8" s="75">
        <f>((D8*100)/'Table (I)(a)'!$D$69)</f>
        <v>0</v>
      </c>
    </row>
    <row r="9" spans="1:5" s="51" customFormat="1" ht="15.75">
      <c r="A9" s="69">
        <v>5</v>
      </c>
      <c r="B9" s="66"/>
      <c r="C9" s="69"/>
      <c r="D9" s="69"/>
      <c r="E9" s="75">
        <f>((D9*100)/'Table (I)(a)'!$D$69)</f>
        <v>0</v>
      </c>
    </row>
    <row r="10" spans="1:5" s="51" customFormat="1" ht="15.75">
      <c r="A10" s="69">
        <v>6</v>
      </c>
      <c r="B10" s="66"/>
      <c r="C10" s="69"/>
      <c r="D10" s="69"/>
      <c r="E10" s="75">
        <f>((D10*100)/'Table (I)(a)'!$D$69)</f>
        <v>0</v>
      </c>
    </row>
    <row r="11" spans="1:5" s="51" customFormat="1" ht="15.75">
      <c r="A11" s="69">
        <v>7</v>
      </c>
      <c r="B11" s="66"/>
      <c r="C11" s="69"/>
      <c r="D11" s="69"/>
      <c r="E11" s="75">
        <f>((D11*100)/'Table (I)(a)'!$D$69)</f>
        <v>0</v>
      </c>
    </row>
    <row r="12" spans="1:5" s="51" customFormat="1" ht="15.75">
      <c r="A12" s="69">
        <v>8</v>
      </c>
      <c r="B12" s="66"/>
      <c r="C12" s="69"/>
      <c r="D12" s="69"/>
      <c r="E12" s="75">
        <f>((D12*100)/'Table (I)(a)'!$D$69)</f>
        <v>0</v>
      </c>
    </row>
    <row r="13" spans="1:5" s="51" customFormat="1" ht="15.75">
      <c r="A13" s="69">
        <v>9</v>
      </c>
      <c r="B13" s="66"/>
      <c r="C13" s="69"/>
      <c r="D13" s="69"/>
      <c r="E13" s="75">
        <f>((D13*100)/'Table (I)(a)'!$D$69)</f>
        <v>0</v>
      </c>
    </row>
    <row r="14" spans="1:5" s="51" customFormat="1" ht="15.75">
      <c r="A14" s="69"/>
      <c r="B14" s="66"/>
      <c r="C14" s="69"/>
      <c r="D14" s="69"/>
      <c r="E14" s="75"/>
    </row>
    <row r="15" spans="1:5" s="51" customFormat="1" ht="15.75">
      <c r="A15" s="40"/>
      <c r="B15" s="65"/>
      <c r="C15" s="40"/>
      <c r="D15" s="40"/>
      <c r="E15" s="75"/>
    </row>
    <row r="16" spans="1:5" s="51" customFormat="1" ht="15.75">
      <c r="A16" s="83" t="s">
        <v>131</v>
      </c>
      <c r="B16" s="84"/>
      <c r="C16" s="76"/>
      <c r="D16" s="76">
        <f>SUM(D5:D13)</f>
        <v>0</v>
      </c>
      <c r="E16" s="77">
        <f>((D16*100)/'Table (I)(a)'!$D$69)</f>
        <v>0</v>
      </c>
    </row>
  </sheetData>
  <sheetProtection/>
  <mergeCells count="2">
    <mergeCell ref="B1:E1"/>
    <mergeCell ref="B2:E2"/>
  </mergeCells>
  <conditionalFormatting sqref="E5:E16">
    <cfRule type="cellIs" priority="1" dxfId="3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mondkar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ddalvi</dc:creator>
  <cp:keywords/>
  <dc:description/>
  <cp:lastModifiedBy>ddalvi</cp:lastModifiedBy>
  <dcterms:created xsi:type="dcterms:W3CDTF">2012-07-06T10:53:30Z</dcterms:created>
  <dcterms:modified xsi:type="dcterms:W3CDTF">2013-01-08T13:57:12Z</dcterms:modified>
  <cp:category/>
  <cp:version/>
  <cp:contentType/>
  <cp:contentStatus/>
</cp:coreProperties>
</file>